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bb11c718d920488e/デスクトップ/20.12.10 ブログエクセルまとめ/"/>
    </mc:Choice>
  </mc:AlternateContent>
  <xr:revisionPtr revIDLastSave="108" documentId="11_AD4D066CA252ABDACC10483AA111EC2472EEDF49" xr6:coauthVersionLast="46" xr6:coauthVersionMax="46" xr10:uidLastSave="{E5D70555-C05D-4141-8559-B341BE593267}"/>
  <bookViews>
    <workbookView xWindow="-120" yWindow="-120" windowWidth="29040" windowHeight="15840" xr2:uid="{00000000-000D-0000-FFFF-FFFF00000000}"/>
  </bookViews>
  <sheets>
    <sheet name="1～20位ファンドランキング" sheetId="1" r:id="rId1"/>
    <sheet name="1位～20位保有銘柄まとめ" sheetId="16" r:id="rId2"/>
    <sheet name="銘柄が同じファンド色付け" sheetId="23" r:id="rId3"/>
    <sheet name="ファンド組入高い銘柄一覧" sheetId="30" r:id="rId4"/>
    <sheet name="ファンド組入高い銘柄並べ替え" sheetId="37" r:id="rId5"/>
  </sheets>
  <calcPr calcId="191029"/>
  <pivotCaches>
    <pivotCache cacheId="26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30" l="1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385" i="23"/>
  <c r="F385" i="23"/>
  <c r="E385" i="23"/>
  <c r="D385" i="23"/>
  <c r="C385" i="23"/>
  <c r="G365" i="23"/>
  <c r="F365" i="23"/>
  <c r="E365" i="23"/>
  <c r="D365" i="23"/>
  <c r="C365" i="23"/>
  <c r="G345" i="23"/>
  <c r="F345" i="23"/>
  <c r="E345" i="23"/>
  <c r="D345" i="23"/>
  <c r="C345" i="23"/>
  <c r="G325" i="23"/>
  <c r="F325" i="23"/>
  <c r="E325" i="23"/>
  <c r="D325" i="23"/>
  <c r="C325" i="23"/>
  <c r="G305" i="23"/>
  <c r="F305" i="23"/>
  <c r="E305" i="23"/>
  <c r="D305" i="23"/>
  <c r="C305" i="23"/>
  <c r="G285" i="23"/>
  <c r="F285" i="23"/>
  <c r="E285" i="23"/>
  <c r="D285" i="23"/>
  <c r="C285" i="23"/>
  <c r="G265" i="23"/>
  <c r="F265" i="23"/>
  <c r="E265" i="23"/>
  <c r="D265" i="23"/>
  <c r="C265" i="23"/>
  <c r="G245" i="23"/>
  <c r="F245" i="23"/>
  <c r="E245" i="23"/>
  <c r="D245" i="23"/>
  <c r="C245" i="23"/>
  <c r="G225" i="23"/>
  <c r="F225" i="23"/>
  <c r="E225" i="23"/>
  <c r="D225" i="23"/>
  <c r="C225" i="23"/>
  <c r="G205" i="23"/>
  <c r="F205" i="23"/>
  <c r="E205" i="23"/>
  <c r="D205" i="23"/>
  <c r="C205" i="23"/>
  <c r="G185" i="23"/>
  <c r="F185" i="23"/>
  <c r="E185" i="23"/>
  <c r="D185" i="23"/>
  <c r="C185" i="23"/>
  <c r="G165" i="23"/>
  <c r="F165" i="23"/>
  <c r="E165" i="23"/>
  <c r="D165" i="23"/>
  <c r="C165" i="23"/>
  <c r="G145" i="23"/>
  <c r="F145" i="23"/>
  <c r="E145" i="23"/>
  <c r="D145" i="23"/>
  <c r="C145" i="23"/>
  <c r="G125" i="23"/>
  <c r="F125" i="23"/>
  <c r="E125" i="23"/>
  <c r="D125" i="23"/>
  <c r="C125" i="23"/>
  <c r="G105" i="23"/>
  <c r="F105" i="23"/>
  <c r="E105" i="23"/>
  <c r="D105" i="23"/>
  <c r="C105" i="23"/>
  <c r="G85" i="23"/>
  <c r="F85" i="23"/>
  <c r="E85" i="23"/>
  <c r="D85" i="23"/>
  <c r="C85" i="23"/>
  <c r="G65" i="23"/>
  <c r="F65" i="23"/>
  <c r="E65" i="23"/>
  <c r="D65" i="23"/>
  <c r="C65" i="23"/>
  <c r="G45" i="23"/>
  <c r="F45" i="23"/>
  <c r="E45" i="23"/>
  <c r="D45" i="23"/>
  <c r="C45" i="23"/>
  <c r="G25" i="23"/>
  <c r="F25" i="23"/>
  <c r="E25" i="23"/>
  <c r="D25" i="23"/>
  <c r="C25" i="23"/>
  <c r="G5" i="23"/>
  <c r="F5" i="23"/>
  <c r="E5" i="23"/>
  <c r="D5" i="23"/>
  <c r="C5" i="23"/>
  <c r="G385" i="16"/>
  <c r="F385" i="16"/>
  <c r="E385" i="16"/>
  <c r="D385" i="16"/>
  <c r="C385" i="16"/>
  <c r="G365" i="16"/>
  <c r="F365" i="16"/>
  <c r="E365" i="16"/>
  <c r="D365" i="16"/>
  <c r="C365" i="16"/>
  <c r="G345" i="16"/>
  <c r="F345" i="16"/>
  <c r="E345" i="16"/>
  <c r="D345" i="16"/>
  <c r="C345" i="16"/>
  <c r="G325" i="16"/>
  <c r="F325" i="16"/>
  <c r="E325" i="16"/>
  <c r="D325" i="16"/>
  <c r="C325" i="16"/>
  <c r="G305" i="16"/>
  <c r="F305" i="16"/>
  <c r="E305" i="16"/>
  <c r="D305" i="16"/>
  <c r="C305" i="16"/>
  <c r="G285" i="16"/>
  <c r="F285" i="16"/>
  <c r="E285" i="16"/>
  <c r="D285" i="16"/>
  <c r="C285" i="16"/>
  <c r="G265" i="16"/>
  <c r="F265" i="16"/>
  <c r="E265" i="16"/>
  <c r="D265" i="16"/>
  <c r="C265" i="16"/>
  <c r="G245" i="16"/>
  <c r="F245" i="16"/>
  <c r="E245" i="16"/>
  <c r="D245" i="16"/>
  <c r="C245" i="16"/>
  <c r="G225" i="16"/>
  <c r="F225" i="16"/>
  <c r="E225" i="16"/>
  <c r="D225" i="16"/>
  <c r="C225" i="16"/>
  <c r="C45" i="16"/>
  <c r="G205" i="16"/>
  <c r="F205" i="16"/>
  <c r="E205" i="16"/>
  <c r="D205" i="16"/>
  <c r="C205" i="16"/>
  <c r="G185" i="16"/>
  <c r="F185" i="16"/>
  <c r="E185" i="16"/>
  <c r="D185" i="16"/>
  <c r="C185" i="16"/>
  <c r="G165" i="16"/>
  <c r="F165" i="16"/>
  <c r="E165" i="16"/>
  <c r="D165" i="16"/>
  <c r="C165" i="16"/>
  <c r="G145" i="16"/>
  <c r="F145" i="16"/>
  <c r="E145" i="16"/>
  <c r="D145" i="16"/>
  <c r="C145" i="16"/>
  <c r="G125" i="16"/>
  <c r="F125" i="16"/>
  <c r="E125" i="16"/>
  <c r="D125" i="16"/>
  <c r="C125" i="16"/>
  <c r="G105" i="16"/>
  <c r="F105" i="16"/>
  <c r="E105" i="16"/>
  <c r="D105" i="16"/>
  <c r="C105" i="16"/>
  <c r="G85" i="16"/>
  <c r="F85" i="16"/>
  <c r="E85" i="16"/>
  <c r="D85" i="16"/>
  <c r="C85" i="16"/>
  <c r="G65" i="16"/>
  <c r="F65" i="16"/>
  <c r="E65" i="16"/>
  <c r="D65" i="16"/>
  <c r="C65" i="16"/>
  <c r="G45" i="16"/>
  <c r="F45" i="16"/>
  <c r="E45" i="16"/>
  <c r="D45" i="16"/>
  <c r="G25" i="16"/>
  <c r="F25" i="16"/>
  <c r="E25" i="16"/>
  <c r="D25" i="16"/>
  <c r="C25" i="16"/>
  <c r="G5" i="16"/>
  <c r="F5" i="16"/>
  <c r="E5" i="16"/>
  <c r="D5" i="16"/>
  <c r="C5" i="16"/>
</calcChain>
</file>

<file path=xl/sharedStrings.xml><?xml version="1.0" encoding="utf-8"?>
<sst xmlns="http://schemas.openxmlformats.org/spreadsheetml/2006/main" count="1205" uniqueCount="212">
  <si>
    <t>順位</t>
  </si>
  <si>
    <t>ファンド名</t>
  </si>
  <si>
    <t>会社名</t>
  </si>
  <si>
    <t>カテゴリー</t>
  </si>
  <si>
    <t>アセマネOne</t>
  </si>
  <si>
    <t>日興</t>
  </si>
  <si>
    <t>SBIアセット</t>
  </si>
  <si>
    <t>〇組入銘柄1位～10位</t>
    <rPh sb="1" eb="3">
      <t>クミイレ</t>
    </rPh>
    <rPh sb="3" eb="5">
      <t>メイガラ</t>
    </rPh>
    <rPh sb="6" eb="7">
      <t>クライ</t>
    </rPh>
    <rPh sb="10" eb="11">
      <t>クライ</t>
    </rPh>
    <phoneticPr fontId="2"/>
  </si>
  <si>
    <t>NO</t>
    <phoneticPr fontId="2"/>
  </si>
  <si>
    <t>銘柄</t>
    <rPh sb="0" eb="2">
      <t>メイガラ</t>
    </rPh>
    <phoneticPr fontId="2"/>
  </si>
  <si>
    <t>比率</t>
    <rPh sb="0" eb="2">
      <t>ヒリツ</t>
    </rPh>
    <phoneticPr fontId="2"/>
  </si>
  <si>
    <t>エムスリー</t>
  </si>
  <si>
    <t>エムスリー</t>
    <phoneticPr fontId="2"/>
  </si>
  <si>
    <t>メディカル・データ・ビジョン</t>
  </si>
  <si>
    <t>メディカル・データ・ビジョン</t>
    <phoneticPr fontId="2"/>
  </si>
  <si>
    <t>バリューコマース</t>
  </si>
  <si>
    <t>バリューコマース</t>
    <phoneticPr fontId="2"/>
  </si>
  <si>
    <t>ソニー</t>
    <phoneticPr fontId="2"/>
  </si>
  <si>
    <t>東京エレクトロン</t>
    <rPh sb="0" eb="2">
      <t>トウキョウ</t>
    </rPh>
    <phoneticPr fontId="2"/>
  </si>
  <si>
    <t>ソフトバンクグループ</t>
    <phoneticPr fontId="2"/>
  </si>
  <si>
    <t>アドバンテスト</t>
    <phoneticPr fontId="2"/>
  </si>
  <si>
    <t>行ラベル</t>
  </si>
  <si>
    <t>総計</t>
  </si>
  <si>
    <t>大和</t>
  </si>
  <si>
    <t>野村</t>
  </si>
  <si>
    <t>［データ日付］ 2021/02/28</t>
    <phoneticPr fontId="2"/>
  </si>
  <si>
    <t>リクルートホールディングス</t>
  </si>
  <si>
    <t>リクルートホールディングス</t>
    <phoneticPr fontId="2"/>
  </si>
  <si>
    <t>2021年02月26日基準</t>
    <rPh sb="4" eb="5">
      <t>ネン</t>
    </rPh>
    <rPh sb="7" eb="8">
      <t>ガツ</t>
    </rPh>
    <rPh sb="10" eb="11">
      <t>ニチ</t>
    </rPh>
    <rPh sb="11" eb="13">
      <t>キジュン</t>
    </rPh>
    <phoneticPr fontId="2"/>
  </si>
  <si>
    <t>任天堂</t>
  </si>
  <si>
    <t>任天堂</t>
    <rPh sb="0" eb="3">
      <t>ニンテンドウ</t>
    </rPh>
    <phoneticPr fontId="2"/>
  </si>
  <si>
    <t>ソニー</t>
  </si>
  <si>
    <t>村田製作所</t>
  </si>
  <si>
    <t>村田製作所</t>
    <rPh sb="0" eb="2">
      <t>ムラタ</t>
    </rPh>
    <rPh sb="2" eb="5">
      <t>セイサクショ</t>
    </rPh>
    <phoneticPr fontId="2"/>
  </si>
  <si>
    <t>ソフトバンクグループ</t>
  </si>
  <si>
    <t>東京エレクトロン</t>
  </si>
  <si>
    <t>キーエンス</t>
  </si>
  <si>
    <t>キーエンス</t>
    <phoneticPr fontId="2"/>
  </si>
  <si>
    <t>日本電気</t>
  </si>
  <si>
    <t>日本電気</t>
    <rPh sb="0" eb="2">
      <t>ニホン</t>
    </rPh>
    <rPh sb="2" eb="4">
      <t>デンキ</t>
    </rPh>
    <phoneticPr fontId="2"/>
  </si>
  <si>
    <t>アドバンテスト</t>
  </si>
  <si>
    <t>ファーストリテイリング</t>
  </si>
  <si>
    <t>ファーストリテイリング</t>
    <phoneticPr fontId="2"/>
  </si>
  <si>
    <t>国内中型バリュー</t>
  </si>
  <si>
    <t>国内大型バリュー</t>
  </si>
  <si>
    <t>三井住友DS</t>
  </si>
  <si>
    <t>国内大型ブレンド</t>
  </si>
  <si>
    <t>三井住友TAM</t>
  </si>
  <si>
    <t>グローバル X</t>
  </si>
  <si>
    <t>リターン
（1カ月）</t>
    <rPh sb="8" eb="9">
      <t>ゲツ</t>
    </rPh>
    <phoneticPr fontId="2"/>
  </si>
  <si>
    <t>純資産額
（百万円）</t>
    <rPh sb="6" eb="8">
      <t>ヒャクマン</t>
    </rPh>
    <rPh sb="8" eb="9">
      <t>エン</t>
    </rPh>
    <phoneticPr fontId="2"/>
  </si>
  <si>
    <t>日本製鉄</t>
  </si>
  <si>
    <t>日本製鉄</t>
    <rPh sb="0" eb="2">
      <t>ニホン</t>
    </rPh>
    <rPh sb="2" eb="4">
      <t>セイテツ</t>
    </rPh>
    <phoneticPr fontId="2"/>
  </si>
  <si>
    <t>日鉄ソリューションズ</t>
  </si>
  <si>
    <t>日鉄ソリューションズ</t>
    <rPh sb="0" eb="2">
      <t>ニッテツ</t>
    </rPh>
    <phoneticPr fontId="2"/>
  </si>
  <si>
    <t>大同特殊鋼</t>
  </si>
  <si>
    <t>大同特殊鋼</t>
    <rPh sb="0" eb="2">
      <t>ダイドウ</t>
    </rPh>
    <rPh sb="2" eb="5">
      <t>トクシュコウ</t>
    </rPh>
    <phoneticPr fontId="2"/>
  </si>
  <si>
    <t>日鉄物産</t>
  </si>
  <si>
    <t>日鉄物産</t>
    <rPh sb="0" eb="2">
      <t>ニッテツ</t>
    </rPh>
    <rPh sb="2" eb="4">
      <t>ブッサン</t>
    </rPh>
    <phoneticPr fontId="2"/>
  </si>
  <si>
    <t>山陽特殊製鋼</t>
  </si>
  <si>
    <t>山陽特殊製鋼</t>
    <rPh sb="0" eb="2">
      <t>サンヨウ</t>
    </rPh>
    <rPh sb="2" eb="4">
      <t>トクシュ</t>
    </rPh>
    <rPh sb="4" eb="6">
      <t>セイコウ</t>
    </rPh>
    <phoneticPr fontId="2"/>
  </si>
  <si>
    <t>共栄製鋼</t>
  </si>
  <si>
    <t>共栄製鋼</t>
    <rPh sb="0" eb="2">
      <t>キョウエイ</t>
    </rPh>
    <rPh sb="2" eb="4">
      <t>セイコウ</t>
    </rPh>
    <phoneticPr fontId="2"/>
  </si>
  <si>
    <t>日鉄鉱業</t>
  </si>
  <si>
    <t>日鉄鉱業</t>
    <rPh sb="0" eb="2">
      <t>ニッテツ</t>
    </rPh>
    <rPh sb="2" eb="4">
      <t>コウギョウ</t>
    </rPh>
    <phoneticPr fontId="2"/>
  </si>
  <si>
    <t>大阪製鐵</t>
  </si>
  <si>
    <t>大阪製鐵</t>
    <rPh sb="0" eb="2">
      <t>オオサカ</t>
    </rPh>
    <rPh sb="2" eb="4">
      <t>セイテツ</t>
    </rPh>
    <phoneticPr fontId="2"/>
  </si>
  <si>
    <t>ユニプレス</t>
  </si>
  <si>
    <t>ユニプレス</t>
    <phoneticPr fontId="2"/>
  </si>
  <si>
    <t>黒崎播磨</t>
  </si>
  <si>
    <t>黒崎播磨</t>
    <rPh sb="0" eb="2">
      <t>クロサキ</t>
    </rPh>
    <rPh sb="2" eb="4">
      <t>ハリマ</t>
    </rPh>
    <phoneticPr fontId="2"/>
  </si>
  <si>
    <t>日本製鉄グループ株式オープン</t>
    <phoneticPr fontId="2"/>
  </si>
  <si>
    <t>(NEXT FUNDS)銀行上場投信</t>
    <phoneticPr fontId="2"/>
  </si>
  <si>
    <t>三菱UFJフィナンシャル・グループ</t>
  </si>
  <si>
    <t>三菱UFJフィナンシャル・グループ</t>
    <rPh sb="0" eb="2">
      <t>ミツビシ</t>
    </rPh>
    <phoneticPr fontId="2"/>
  </si>
  <si>
    <t>三井住友フィナンシャルグループ</t>
  </si>
  <si>
    <t>三井住友フィナンシャルグループ</t>
    <rPh sb="0" eb="2">
      <t>ミツイ</t>
    </rPh>
    <rPh sb="2" eb="4">
      <t>スミトモ</t>
    </rPh>
    <phoneticPr fontId="2"/>
  </si>
  <si>
    <t>みずほフィナンシャルグループ</t>
  </si>
  <si>
    <t>みずほフィナンシャルグループ</t>
    <phoneticPr fontId="2"/>
  </si>
  <si>
    <t>三井住友トラスト・ホールディングス</t>
  </si>
  <si>
    <t>三井住友トラスト・ホールディングス</t>
    <rPh sb="0" eb="2">
      <t>ミツイ</t>
    </rPh>
    <rPh sb="2" eb="4">
      <t>スミトモ</t>
    </rPh>
    <phoneticPr fontId="2"/>
  </si>
  <si>
    <t>りそなホールディングス</t>
  </si>
  <si>
    <t>りそなホールディングス</t>
    <phoneticPr fontId="2"/>
  </si>
  <si>
    <t>ゆうちょ銀行</t>
  </si>
  <si>
    <t>ゆうちょ銀行</t>
    <rPh sb="4" eb="6">
      <t>ギンコウ</t>
    </rPh>
    <phoneticPr fontId="2"/>
  </si>
  <si>
    <t>コンコルディア・フィナンシャルグループ</t>
  </si>
  <si>
    <t>コンコルディア・フィナンシャルグループ</t>
    <phoneticPr fontId="2"/>
  </si>
  <si>
    <t>千葉銀行</t>
  </si>
  <si>
    <t>千葉銀行</t>
    <rPh sb="0" eb="2">
      <t>チバ</t>
    </rPh>
    <rPh sb="2" eb="4">
      <t>ギンコウ</t>
    </rPh>
    <phoneticPr fontId="2"/>
  </si>
  <si>
    <t>京都銀行</t>
  </si>
  <si>
    <t>京都銀行</t>
    <rPh sb="0" eb="2">
      <t>キョウト</t>
    </rPh>
    <rPh sb="2" eb="4">
      <t>ギンコウ</t>
    </rPh>
    <phoneticPr fontId="2"/>
  </si>
  <si>
    <t>静岡銀行</t>
  </si>
  <si>
    <t>静岡銀行</t>
    <rPh sb="0" eb="2">
      <t>シズオカ</t>
    </rPh>
    <rPh sb="2" eb="4">
      <t>ギンコウ</t>
    </rPh>
    <phoneticPr fontId="2"/>
  </si>
  <si>
    <t>(NEXT FUNDS)東証銀行業株価指数連動型上場投信</t>
    <phoneticPr fontId="2"/>
  </si>
  <si>
    <t>作成者：けんちゃんファンド</t>
    <rPh sb="0" eb="3">
      <t>サクセイシャ</t>
    </rPh>
    <phoneticPr fontId="2"/>
  </si>
  <si>
    <t>作成日：2021年03月22（月）</t>
    <rPh sb="0" eb="2">
      <t>サクセイ</t>
    </rPh>
    <rPh sb="2" eb="3">
      <t>ヒ</t>
    </rPh>
    <rPh sb="8" eb="9">
      <t>ネン</t>
    </rPh>
    <rPh sb="11" eb="12">
      <t>ガツ</t>
    </rPh>
    <rPh sb="15" eb="16">
      <t>ゲツ</t>
    </rPh>
    <phoneticPr fontId="2"/>
  </si>
  <si>
    <t>2021年02月末現在</t>
    <rPh sb="4" eb="5">
      <t>ネン</t>
    </rPh>
    <rPh sb="7" eb="8">
      <t>ガツ</t>
    </rPh>
    <rPh sb="8" eb="9">
      <t>マツ</t>
    </rPh>
    <rPh sb="9" eb="11">
      <t>ゲンザイ</t>
    </rPh>
    <phoneticPr fontId="2"/>
  </si>
  <si>
    <t>三菱ケミカルホールディングス</t>
  </si>
  <si>
    <t>三菱ケミカルホールディングス</t>
    <rPh sb="0" eb="2">
      <t>ミツビシ</t>
    </rPh>
    <phoneticPr fontId="2"/>
  </si>
  <si>
    <t>KDDI</t>
  </si>
  <si>
    <t>KDDI</t>
    <phoneticPr fontId="2"/>
  </si>
  <si>
    <t>三菱商事</t>
  </si>
  <si>
    <t>三菱商事</t>
    <rPh sb="0" eb="2">
      <t>ミツビシ</t>
    </rPh>
    <rPh sb="2" eb="4">
      <t>ショウジ</t>
    </rPh>
    <phoneticPr fontId="2"/>
  </si>
  <si>
    <t>本田技研工業</t>
  </si>
  <si>
    <t>本田技研工業</t>
    <rPh sb="0" eb="2">
      <t>ホンダ</t>
    </rPh>
    <rPh sb="2" eb="4">
      <t>ギケン</t>
    </rPh>
    <rPh sb="4" eb="6">
      <t>コウギョウ</t>
    </rPh>
    <phoneticPr fontId="2"/>
  </si>
  <si>
    <t>武田薬品工業</t>
  </si>
  <si>
    <t>武田薬品工業</t>
    <rPh sb="0" eb="2">
      <t>タケダ</t>
    </rPh>
    <rPh sb="2" eb="4">
      <t>ヤクヒン</t>
    </rPh>
    <rPh sb="4" eb="6">
      <t>コウギョウ</t>
    </rPh>
    <phoneticPr fontId="2"/>
  </si>
  <si>
    <t>SUBARU</t>
  </si>
  <si>
    <t>SUBARU</t>
    <phoneticPr fontId="2"/>
  </si>
  <si>
    <t>富士通</t>
  </si>
  <si>
    <t>富士通</t>
    <rPh sb="0" eb="3">
      <t>フジツウ</t>
    </rPh>
    <phoneticPr fontId="2"/>
  </si>
  <si>
    <t>アステラス製薬</t>
  </si>
  <si>
    <t>アステラス製薬</t>
    <rPh sb="5" eb="7">
      <t>セイヤク</t>
    </rPh>
    <phoneticPr fontId="2"/>
  </si>
  <si>
    <t>アイシン精機</t>
  </si>
  <si>
    <t>アイシン精機</t>
    <rPh sb="4" eb="6">
      <t>セイキ</t>
    </rPh>
    <phoneticPr fontId="2"/>
  </si>
  <si>
    <t>(NEXT FUNDS)運輸･物流上場投信</t>
    <phoneticPr fontId="2"/>
  </si>
  <si>
    <t>東海旅客鉄道</t>
  </si>
  <si>
    <t>東海旅客鉄道</t>
    <rPh sb="0" eb="2">
      <t>トウカイ</t>
    </rPh>
    <rPh sb="2" eb="4">
      <t>リョキャク</t>
    </rPh>
    <rPh sb="4" eb="6">
      <t>テツドウ</t>
    </rPh>
    <phoneticPr fontId="2"/>
  </si>
  <si>
    <t>東日本旅客鉄道</t>
  </si>
  <si>
    <t>東日本旅客鉄道</t>
    <rPh sb="0" eb="1">
      <t>ヒガシ</t>
    </rPh>
    <rPh sb="1" eb="3">
      <t>ニホン</t>
    </rPh>
    <rPh sb="3" eb="5">
      <t>リョキャク</t>
    </rPh>
    <rPh sb="5" eb="7">
      <t>テツドウ</t>
    </rPh>
    <phoneticPr fontId="2"/>
  </si>
  <si>
    <t>ANAホールディングス</t>
  </si>
  <si>
    <t>ANAホールディングス</t>
    <phoneticPr fontId="2"/>
  </si>
  <si>
    <t>日本航空</t>
  </si>
  <si>
    <t>日本航空</t>
    <rPh sb="0" eb="2">
      <t>ニホン</t>
    </rPh>
    <rPh sb="2" eb="4">
      <t>コウクウ</t>
    </rPh>
    <phoneticPr fontId="2"/>
  </si>
  <si>
    <t>西日本旅客鉄道</t>
  </si>
  <si>
    <t>西日本旅客鉄道</t>
    <rPh sb="0" eb="3">
      <t>ニシニホン</t>
    </rPh>
    <rPh sb="3" eb="5">
      <t>リョキャク</t>
    </rPh>
    <rPh sb="5" eb="7">
      <t>テツドウ</t>
    </rPh>
    <phoneticPr fontId="2"/>
  </si>
  <si>
    <t>小田急電鉄</t>
  </si>
  <si>
    <t>小田急電鉄</t>
    <rPh sb="0" eb="2">
      <t>オダ</t>
    </rPh>
    <rPh sb="2" eb="3">
      <t>キュウ</t>
    </rPh>
    <rPh sb="3" eb="5">
      <t>デンテツ</t>
    </rPh>
    <phoneticPr fontId="2"/>
  </si>
  <si>
    <t>阪急阪神ホールディングス</t>
  </si>
  <si>
    <t>阪急阪神ホールディングス</t>
    <rPh sb="0" eb="2">
      <t>ハンキュウ</t>
    </rPh>
    <rPh sb="2" eb="4">
      <t>ハンシン</t>
    </rPh>
    <phoneticPr fontId="2"/>
  </si>
  <si>
    <t>京王電鉄</t>
  </si>
  <si>
    <t>京王電鉄</t>
    <rPh sb="0" eb="2">
      <t>ケイオウ</t>
    </rPh>
    <rPh sb="2" eb="4">
      <t>デンテツ</t>
    </rPh>
    <phoneticPr fontId="2"/>
  </si>
  <si>
    <t>SGホールディングス</t>
  </si>
  <si>
    <t>SGホールディングス</t>
    <phoneticPr fontId="2"/>
  </si>
  <si>
    <t>近鉄グループホールディングス</t>
  </si>
  <si>
    <t>近鉄グループホールディングス</t>
    <rPh sb="0" eb="2">
      <t>キンテツ</t>
    </rPh>
    <phoneticPr fontId="2"/>
  </si>
  <si>
    <t>野村 日本ブランド株投資(豪ドル)年2回</t>
    <phoneticPr fontId="2"/>
  </si>
  <si>
    <t>第一三共</t>
  </si>
  <si>
    <t>第一三共</t>
    <rPh sb="0" eb="2">
      <t>ダイイチ</t>
    </rPh>
    <rPh sb="2" eb="4">
      <t>サンキョウ</t>
    </rPh>
    <phoneticPr fontId="2"/>
  </si>
  <si>
    <t>信越化学工業</t>
  </si>
  <si>
    <t>信越化学工業</t>
    <rPh sb="0" eb="2">
      <t>シンエツ</t>
    </rPh>
    <rPh sb="2" eb="4">
      <t>カガク</t>
    </rPh>
    <rPh sb="4" eb="6">
      <t>コウギョウ</t>
    </rPh>
    <phoneticPr fontId="2"/>
  </si>
  <si>
    <t>ダイキン工業</t>
  </si>
  <si>
    <t>ダイキン工業</t>
    <rPh sb="4" eb="6">
      <t>コウギョウ</t>
    </rPh>
    <phoneticPr fontId="2"/>
  </si>
  <si>
    <t>小松製作所</t>
  </si>
  <si>
    <t>小松製作所</t>
    <rPh sb="0" eb="2">
      <t>コマツ</t>
    </rPh>
    <rPh sb="2" eb="5">
      <t>セイサクショ</t>
    </rPh>
    <phoneticPr fontId="2"/>
  </si>
  <si>
    <t>SMC</t>
  </si>
  <si>
    <t>SMC</t>
    <phoneticPr fontId="2"/>
  </si>
  <si>
    <t>野村 日本ブランド株投資(豪ドル)毎月</t>
    <phoneticPr fontId="2"/>
  </si>
  <si>
    <t>日本郵政</t>
  </si>
  <si>
    <t>日本郵政</t>
    <rPh sb="0" eb="2">
      <t>ニホン</t>
    </rPh>
    <rPh sb="2" eb="4">
      <t>ユウセイ</t>
    </rPh>
    <phoneticPr fontId="2"/>
  </si>
  <si>
    <t>かんぽ生命保険</t>
  </si>
  <si>
    <t>かんぽ生命保険</t>
    <rPh sb="3" eb="5">
      <t>セイメイ</t>
    </rPh>
    <rPh sb="5" eb="7">
      <t>ホケン</t>
    </rPh>
    <phoneticPr fontId="2"/>
  </si>
  <si>
    <t>三井物産</t>
  </si>
  <si>
    <t>三井物産</t>
    <rPh sb="0" eb="2">
      <t>ミツイ</t>
    </rPh>
    <rPh sb="2" eb="4">
      <t>ブッサン</t>
    </rPh>
    <phoneticPr fontId="2"/>
  </si>
  <si>
    <t>アルプスアルパイン</t>
  </si>
  <si>
    <t>アルプスアルパイン</t>
    <phoneticPr fontId="2"/>
  </si>
  <si>
    <t>日産自動車</t>
  </si>
  <si>
    <t>日産自動車</t>
    <rPh sb="0" eb="2">
      <t>ニッサン</t>
    </rPh>
    <rPh sb="2" eb="5">
      <t>ジドウシャ</t>
    </rPh>
    <phoneticPr fontId="2"/>
  </si>
  <si>
    <t>ソフトバンク</t>
  </si>
  <si>
    <t>ソフトバンク</t>
    <phoneticPr fontId="2"/>
  </si>
  <si>
    <t>Zホールディングス</t>
  </si>
  <si>
    <t>Zホールディングス</t>
    <phoneticPr fontId="2"/>
  </si>
  <si>
    <t>ZOZO</t>
  </si>
  <si>
    <t>ZOZO</t>
    <phoneticPr fontId="2"/>
  </si>
  <si>
    <t>SBIホールディングス</t>
  </si>
  <si>
    <t>SBIホールディングス</t>
    <phoneticPr fontId="2"/>
  </si>
  <si>
    <t>アスクル</t>
  </si>
  <si>
    <t>アスクル</t>
    <phoneticPr fontId="2"/>
  </si>
  <si>
    <t>SREホールディングス</t>
  </si>
  <si>
    <t>SREホールディングス</t>
    <phoneticPr fontId="2"/>
  </si>
  <si>
    <t>SBIテクノロジー</t>
  </si>
  <si>
    <t>SBIテクノロジー</t>
    <phoneticPr fontId="2"/>
  </si>
  <si>
    <t>野村 日本ブランド株投資(リラ)年2回</t>
    <phoneticPr fontId="2"/>
  </si>
  <si>
    <t>ファナック</t>
  </si>
  <si>
    <t>ファナック</t>
    <phoneticPr fontId="2"/>
  </si>
  <si>
    <t>グローバルX MSCIスーパーディビィデンド-日本株式</t>
    <phoneticPr fontId="2"/>
  </si>
  <si>
    <t>ETFのため銘柄掲載なし</t>
    <rPh sb="6" eb="8">
      <t>メイガラ</t>
    </rPh>
    <rPh sb="8" eb="10">
      <t>ケイサイ</t>
    </rPh>
    <phoneticPr fontId="2"/>
  </si>
  <si>
    <t>-</t>
    <phoneticPr fontId="2"/>
  </si>
  <si>
    <t>野村 通貨選択日本株投信(米ドル)毎月</t>
    <phoneticPr fontId="2"/>
  </si>
  <si>
    <t>日本株225･米ドルコース</t>
    <phoneticPr fontId="2"/>
  </si>
  <si>
    <t>野村 日本ブランド株投資(資源国通貨)年2回</t>
    <phoneticPr fontId="2"/>
  </si>
  <si>
    <t>ダイワ 金融新時代ファンド</t>
    <phoneticPr fontId="2"/>
  </si>
  <si>
    <t>三菱UFJフィナンシャルグループ</t>
    <rPh sb="0" eb="2">
      <t>ミツビシ</t>
    </rPh>
    <phoneticPr fontId="2"/>
  </si>
  <si>
    <t>東京海上HD</t>
  </si>
  <si>
    <t>東京海上HD</t>
    <rPh sb="0" eb="2">
      <t>トウキョウ</t>
    </rPh>
    <rPh sb="2" eb="4">
      <t>カイジョウ</t>
    </rPh>
    <phoneticPr fontId="2"/>
  </si>
  <si>
    <t>みずほふぃなんしゃるグループ</t>
    <phoneticPr fontId="2"/>
  </si>
  <si>
    <t>オリックス</t>
  </si>
  <si>
    <t>オリックス</t>
    <phoneticPr fontId="2"/>
  </si>
  <si>
    <t>野村ホールディングス</t>
  </si>
  <si>
    <t>野村ホールディングス</t>
    <rPh sb="0" eb="2">
      <t>ノムラ</t>
    </rPh>
    <phoneticPr fontId="2"/>
  </si>
  <si>
    <t>第一生命HLDGS</t>
  </si>
  <si>
    <t>第一生命HLDGS</t>
    <rPh sb="0" eb="2">
      <t>ダイイチ</t>
    </rPh>
    <rPh sb="2" eb="4">
      <t>セイメイ</t>
    </rPh>
    <phoneticPr fontId="2"/>
  </si>
  <si>
    <t>MS＆AD</t>
  </si>
  <si>
    <t>MS＆AD</t>
    <phoneticPr fontId="2"/>
  </si>
  <si>
    <t>SONPOホールディングス</t>
  </si>
  <si>
    <t>SONPOホールディングス</t>
    <phoneticPr fontId="2"/>
  </si>
  <si>
    <t>日本取引所グループ</t>
  </si>
  <si>
    <t>日本取引所グループ</t>
    <rPh sb="0" eb="2">
      <t>ニホン</t>
    </rPh>
    <rPh sb="2" eb="5">
      <t>トリヒキショ</t>
    </rPh>
    <phoneticPr fontId="2"/>
  </si>
  <si>
    <t>野村 通貨選択日本株投信(米ドル)年2回</t>
    <phoneticPr fontId="2"/>
  </si>
  <si>
    <t>(NEXT FUNDS)銀行上場投信と同じ銘柄</t>
    <rPh sb="19" eb="20">
      <t>オナ</t>
    </rPh>
    <rPh sb="21" eb="23">
      <t>メイガラ</t>
    </rPh>
    <phoneticPr fontId="2"/>
  </si>
  <si>
    <t>野村 日本ブランド株投資(豪ドル)年2回と同じ銘柄</t>
    <rPh sb="21" eb="22">
      <t>オナ</t>
    </rPh>
    <rPh sb="23" eb="25">
      <t>メイガラ</t>
    </rPh>
    <phoneticPr fontId="2"/>
  </si>
  <si>
    <t>野村 通貨選択日本株投信(米ドル)毎月と同じ銘柄</t>
    <rPh sb="20" eb="21">
      <t>オナ</t>
    </rPh>
    <rPh sb="22" eb="24">
      <t>メイガラ</t>
    </rPh>
    <phoneticPr fontId="2"/>
  </si>
  <si>
    <t>個数</t>
    <rPh sb="0" eb="2">
      <t>コスウ</t>
    </rPh>
    <phoneticPr fontId="2"/>
  </si>
  <si>
    <t>最大 / 個数</t>
  </si>
  <si>
    <t>日本株厳選ファンド･豪ドルコース</t>
    <phoneticPr fontId="2"/>
  </si>
  <si>
    <t>日本郵政株式/グループ株式ファンド</t>
    <phoneticPr fontId="2"/>
  </si>
  <si>
    <t>キャッシュフロー経営評価オープン 『愛称：選球眼』</t>
    <phoneticPr fontId="2"/>
  </si>
  <si>
    <t>ソフトバンク&amp;SBIグループ株式ファンド</t>
    <phoneticPr fontId="2"/>
  </si>
  <si>
    <t>野村 日本ブランド株投資(リラ)毎月</t>
    <phoneticPr fontId="2"/>
  </si>
  <si>
    <t>日本株厳選ファンド･米ドルコース</t>
    <phoneticPr fontId="2"/>
  </si>
  <si>
    <t>野村 日本ブランド株投資(資源国通貨)毎月</t>
    <phoneticPr fontId="2"/>
  </si>
  <si>
    <t>組入数</t>
    <rPh sb="0" eb="2">
      <t>クミイレ</t>
    </rPh>
    <rPh sb="2" eb="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</si>
</sst>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#,##0.0;[Red]\-#,##0.0"/>
    <numFmt numFmtId="185" formatCode="General\%"/>
  </numFmts>
  <fonts count="4">
    <font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1" xfId="0" applyBorder="1"/>
    <xf numFmtId="10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38" fontId="1" fillId="2" borderId="1" xfId="1" applyFont="1" applyFill="1" applyBorder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184" fontId="1" fillId="2" borderId="1" xfId="1" applyNumberFormat="1" applyFont="1" applyFill="1" applyBorder="1" applyAlignment="1">
      <alignment horizontal="center" vertical="center"/>
    </xf>
    <xf numFmtId="184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85" fontId="0" fillId="0" borderId="1" xfId="1" applyNumberFormat="1" applyFont="1" applyBorder="1" applyAlignment="1">
      <alignment horizontal="center" vertical="center"/>
    </xf>
    <xf numFmtId="184" fontId="0" fillId="0" borderId="1" xfId="1" applyNumberFormat="1" applyFont="1" applyBorder="1" applyAlignment="1">
      <alignment horizontal="left" vertical="center"/>
    </xf>
    <xf numFmtId="10" fontId="0" fillId="0" borderId="1" xfId="2" applyNumberFormat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185" fontId="0" fillId="0" borderId="1" xfId="1" applyNumberFormat="1" applyFont="1" applyBorder="1" applyAlignment="1">
      <alignment horizontal="right" vertical="center"/>
    </xf>
    <xf numFmtId="185" fontId="0" fillId="0" borderId="1" xfId="1" applyNumberFormat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85" fontId="0" fillId="3" borderId="1" xfId="1" applyNumberFormat="1" applyFont="1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igy" refreshedDate="44278.966250115744" createdVersion="6" refreshedVersion="6" minRefreshableVersion="3" recordCount="113" xr:uid="{9F29E221-6D60-47A3-A86C-1EAD18D792BC}">
  <cacheSource type="worksheet">
    <worksheetSource ref="B3:D116" sheet="ファンド組入高い銘柄一覧"/>
  </cacheSource>
  <cacheFields count="3">
    <cacheField name="NO" numFmtId="0">
      <sharedItems containsSemiMixedTypes="0" containsString="0" containsNumber="1" containsInteger="1" minValue="1" maxValue="113"/>
    </cacheField>
    <cacheField name="銘柄" numFmtId="0">
      <sharedItems count="77">
        <s v="ANAホールディングス"/>
        <s v="KDDI"/>
        <s v="MS＆AD"/>
        <s v="SBIテクノロジー"/>
        <s v="SBIホールディングス"/>
        <s v="SGホールディングス"/>
        <s v="SMC"/>
        <s v="SONPOホールディングス"/>
        <s v="SREホールディングス"/>
        <s v="SUBARU"/>
        <s v="ZOZO"/>
        <s v="Zホールディングス"/>
        <s v="アイシン精機"/>
        <s v="アスクル"/>
        <s v="アステラス製薬"/>
        <s v="アドバンテスト"/>
        <s v="アルプスアルパイン"/>
        <s v="エムスリー"/>
        <s v="大阪製鐵"/>
        <s v="小田急電鉄"/>
        <s v="オリックス"/>
        <s v="かんぽ生命保険"/>
        <s v="キーエンス"/>
        <s v="共栄製鋼"/>
        <s v="京都銀行"/>
        <s v="近鉄グループホールディングス"/>
        <s v="黒崎播磨"/>
        <s v="京王電鉄"/>
        <s v="小松製作所"/>
        <s v="コンコルディア・フィナンシャルグループ"/>
        <s v="山陽特殊製鋼"/>
        <s v="静岡銀行"/>
        <s v="信越化学工業"/>
        <s v="ソニー"/>
        <s v="ソフトバンク"/>
        <s v="ソフトバンクグループ"/>
        <s v="第一三共"/>
        <s v="第一生命HLDGS"/>
        <s v="ダイキン工業"/>
        <s v="大同特殊鋼"/>
        <s v="武田薬品工業"/>
        <s v="千葉銀行"/>
        <s v="東海旅客鉄道"/>
        <s v="東京エレクトロン"/>
        <s v="東京海上HD"/>
        <s v="西日本旅客鉄道"/>
        <s v="日産自動車"/>
        <s v="日鉄鉱業"/>
        <s v="日鉄ソリューションズ"/>
        <s v="日鉄物産"/>
        <s v="日本航空"/>
        <s v="日本製鉄"/>
        <s v="日本電気"/>
        <s v="日本取引所グループ"/>
        <s v="日本郵政"/>
        <s v="任天堂"/>
        <s v="野村ホールディングス"/>
        <s v="バリューコマース"/>
        <s v="阪急阪神ホールディングス"/>
        <s v="東日本旅客鉄道"/>
        <s v="ファーストリテイリング"/>
        <s v="ファナック"/>
        <s v="富士通"/>
        <s v="本田技研工業"/>
        <s v="みずほフィナンシャルグループ"/>
        <s v="三井住友トラスト・ホールディングス"/>
        <s v="三井住友フィナンシャルグループ"/>
        <s v="三井物産"/>
        <s v="三菱UFJフィナンシャル・グループ"/>
        <s v="三菱ケミカルホールディングス"/>
        <s v="三菱商事"/>
        <s v="村田製作所"/>
        <s v="メディカル・データ・ビジョン"/>
        <s v="ゆうちょ銀行"/>
        <s v="ユニプレス"/>
        <s v="リクルートホールディングス"/>
        <s v="りそなホールディングス"/>
      </sharedItems>
    </cacheField>
    <cacheField name="個数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n v="1"/>
    <x v="0"/>
    <n v="1"/>
  </r>
  <r>
    <n v="2"/>
    <x v="1"/>
    <n v="4"/>
  </r>
  <r>
    <n v="3"/>
    <x v="1"/>
    <n v="4"/>
  </r>
  <r>
    <n v="4"/>
    <x v="1"/>
    <n v="4"/>
  </r>
  <r>
    <n v="5"/>
    <x v="1"/>
    <n v="4"/>
  </r>
  <r>
    <n v="6"/>
    <x v="2"/>
    <n v="1"/>
  </r>
  <r>
    <n v="7"/>
    <x v="3"/>
    <n v="1"/>
  </r>
  <r>
    <n v="8"/>
    <x v="4"/>
    <n v="1"/>
  </r>
  <r>
    <n v="9"/>
    <x v="5"/>
    <n v="1"/>
  </r>
  <r>
    <n v="10"/>
    <x v="6"/>
    <n v="1"/>
  </r>
  <r>
    <n v="11"/>
    <x v="7"/>
    <n v="1"/>
  </r>
  <r>
    <n v="12"/>
    <x v="8"/>
    <n v="1"/>
  </r>
  <r>
    <n v="13"/>
    <x v="9"/>
    <n v="2"/>
  </r>
  <r>
    <n v="14"/>
    <x v="9"/>
    <n v="2"/>
  </r>
  <r>
    <n v="15"/>
    <x v="10"/>
    <n v="1"/>
  </r>
  <r>
    <n v="16"/>
    <x v="11"/>
    <n v="1"/>
  </r>
  <r>
    <n v="17"/>
    <x v="12"/>
    <n v="3"/>
  </r>
  <r>
    <n v="18"/>
    <x v="12"/>
    <n v="3"/>
  </r>
  <r>
    <n v="19"/>
    <x v="12"/>
    <n v="3"/>
  </r>
  <r>
    <n v="20"/>
    <x v="13"/>
    <n v="1"/>
  </r>
  <r>
    <n v="21"/>
    <x v="14"/>
    <n v="2"/>
  </r>
  <r>
    <n v="22"/>
    <x v="14"/>
    <n v="2"/>
  </r>
  <r>
    <n v="23"/>
    <x v="15"/>
    <n v="3"/>
  </r>
  <r>
    <n v="24"/>
    <x v="15"/>
    <n v="3"/>
  </r>
  <r>
    <n v="25"/>
    <x v="15"/>
    <n v="3"/>
  </r>
  <r>
    <n v="26"/>
    <x v="16"/>
    <n v="1"/>
  </r>
  <r>
    <n v="27"/>
    <x v="17"/>
    <n v="2"/>
  </r>
  <r>
    <n v="28"/>
    <x v="17"/>
    <n v="2"/>
  </r>
  <r>
    <n v="29"/>
    <x v="18"/>
    <n v="1"/>
  </r>
  <r>
    <n v="30"/>
    <x v="19"/>
    <n v="1"/>
  </r>
  <r>
    <n v="31"/>
    <x v="20"/>
    <n v="1"/>
  </r>
  <r>
    <n v="32"/>
    <x v="21"/>
    <n v="1"/>
  </r>
  <r>
    <n v="33"/>
    <x v="22"/>
    <n v="1"/>
  </r>
  <r>
    <n v="34"/>
    <x v="23"/>
    <n v="1"/>
  </r>
  <r>
    <n v="35"/>
    <x v="24"/>
    <n v="1"/>
  </r>
  <r>
    <n v="36"/>
    <x v="25"/>
    <n v="1"/>
  </r>
  <r>
    <n v="37"/>
    <x v="26"/>
    <n v="1"/>
  </r>
  <r>
    <n v="38"/>
    <x v="27"/>
    <n v="1"/>
  </r>
  <r>
    <n v="39"/>
    <x v="28"/>
    <n v="1"/>
  </r>
  <r>
    <n v="40"/>
    <x v="29"/>
    <n v="1"/>
  </r>
  <r>
    <n v="41"/>
    <x v="30"/>
    <n v="1"/>
  </r>
  <r>
    <n v="42"/>
    <x v="31"/>
    <n v="1"/>
  </r>
  <r>
    <n v="43"/>
    <x v="32"/>
    <n v="3"/>
  </r>
  <r>
    <n v="44"/>
    <x v="32"/>
    <n v="3"/>
  </r>
  <r>
    <n v="45"/>
    <x v="32"/>
    <n v="3"/>
  </r>
  <r>
    <n v="46"/>
    <x v="33"/>
    <n v="1"/>
  </r>
  <r>
    <n v="47"/>
    <x v="34"/>
    <n v="1"/>
  </r>
  <r>
    <n v="48"/>
    <x v="35"/>
    <n v="4"/>
  </r>
  <r>
    <n v="49"/>
    <x v="35"/>
    <n v="4"/>
  </r>
  <r>
    <n v="50"/>
    <x v="35"/>
    <n v="4"/>
  </r>
  <r>
    <n v="51"/>
    <x v="35"/>
    <n v="4"/>
  </r>
  <r>
    <n v="52"/>
    <x v="36"/>
    <n v="1"/>
  </r>
  <r>
    <n v="53"/>
    <x v="37"/>
    <n v="1"/>
  </r>
  <r>
    <n v="54"/>
    <x v="38"/>
    <n v="3"/>
  </r>
  <r>
    <n v="55"/>
    <x v="38"/>
    <n v="3"/>
  </r>
  <r>
    <n v="56"/>
    <x v="38"/>
    <n v="3"/>
  </r>
  <r>
    <n v="57"/>
    <x v="39"/>
    <n v="1"/>
  </r>
  <r>
    <n v="58"/>
    <x v="40"/>
    <n v="2"/>
  </r>
  <r>
    <n v="59"/>
    <x v="40"/>
    <n v="2"/>
  </r>
  <r>
    <n v="60"/>
    <x v="41"/>
    <n v="1"/>
  </r>
  <r>
    <n v="61"/>
    <x v="42"/>
    <n v="2"/>
  </r>
  <r>
    <n v="62"/>
    <x v="42"/>
    <n v="2"/>
  </r>
  <r>
    <n v="63"/>
    <x v="43"/>
    <n v="2"/>
  </r>
  <r>
    <n v="64"/>
    <x v="43"/>
    <n v="2"/>
  </r>
  <r>
    <n v="65"/>
    <x v="44"/>
    <n v="1"/>
  </r>
  <r>
    <n v="66"/>
    <x v="45"/>
    <n v="1"/>
  </r>
  <r>
    <n v="67"/>
    <x v="46"/>
    <n v="1"/>
  </r>
  <r>
    <n v="68"/>
    <x v="47"/>
    <n v="1"/>
  </r>
  <r>
    <n v="69"/>
    <x v="48"/>
    <n v="1"/>
  </r>
  <r>
    <n v="70"/>
    <x v="49"/>
    <n v="1"/>
  </r>
  <r>
    <n v="71"/>
    <x v="50"/>
    <n v="2"/>
  </r>
  <r>
    <n v="72"/>
    <x v="50"/>
    <n v="2"/>
  </r>
  <r>
    <n v="73"/>
    <x v="51"/>
    <n v="1"/>
  </r>
  <r>
    <n v="74"/>
    <x v="52"/>
    <n v="2"/>
  </r>
  <r>
    <n v="75"/>
    <x v="52"/>
    <n v="2"/>
  </r>
  <r>
    <n v="76"/>
    <x v="53"/>
    <n v="1"/>
  </r>
  <r>
    <n v="77"/>
    <x v="54"/>
    <n v="1"/>
  </r>
  <r>
    <n v="78"/>
    <x v="55"/>
    <n v="1"/>
  </r>
  <r>
    <n v="79"/>
    <x v="56"/>
    <n v="1"/>
  </r>
  <r>
    <n v="80"/>
    <x v="57"/>
    <n v="1"/>
  </r>
  <r>
    <n v="81"/>
    <x v="58"/>
    <n v="1"/>
  </r>
  <r>
    <n v="82"/>
    <x v="59"/>
    <n v="1"/>
  </r>
  <r>
    <n v="83"/>
    <x v="60"/>
    <n v="2"/>
  </r>
  <r>
    <n v="84"/>
    <x v="60"/>
    <n v="2"/>
  </r>
  <r>
    <n v="85"/>
    <x v="61"/>
    <n v="2"/>
  </r>
  <r>
    <n v="86"/>
    <x v="61"/>
    <n v="2"/>
  </r>
  <r>
    <n v="87"/>
    <x v="62"/>
    <n v="2"/>
  </r>
  <r>
    <n v="88"/>
    <x v="62"/>
    <n v="2"/>
  </r>
  <r>
    <n v="89"/>
    <x v="63"/>
    <n v="2"/>
  </r>
  <r>
    <n v="90"/>
    <x v="63"/>
    <n v="2"/>
  </r>
  <r>
    <n v="91"/>
    <x v="64"/>
    <n v="2"/>
  </r>
  <r>
    <n v="92"/>
    <x v="64"/>
    <n v="2"/>
  </r>
  <r>
    <n v="93"/>
    <x v="65"/>
    <n v="1"/>
  </r>
  <r>
    <n v="94"/>
    <x v="66"/>
    <n v="3"/>
  </r>
  <r>
    <n v="95"/>
    <x v="66"/>
    <n v="3"/>
  </r>
  <r>
    <n v="96"/>
    <x v="66"/>
    <n v="3"/>
  </r>
  <r>
    <n v="97"/>
    <x v="67"/>
    <n v="1"/>
  </r>
  <r>
    <n v="98"/>
    <x v="68"/>
    <n v="3"/>
  </r>
  <r>
    <n v="99"/>
    <x v="68"/>
    <n v="3"/>
  </r>
  <r>
    <n v="100"/>
    <x v="68"/>
    <n v="3"/>
  </r>
  <r>
    <n v="101"/>
    <x v="69"/>
    <n v="2"/>
  </r>
  <r>
    <n v="102"/>
    <x v="69"/>
    <n v="2"/>
  </r>
  <r>
    <n v="103"/>
    <x v="70"/>
    <n v="3"/>
  </r>
  <r>
    <n v="104"/>
    <x v="70"/>
    <n v="3"/>
  </r>
  <r>
    <n v="105"/>
    <x v="70"/>
    <n v="3"/>
  </r>
  <r>
    <n v="106"/>
    <x v="71"/>
    <n v="1"/>
  </r>
  <r>
    <n v="107"/>
    <x v="72"/>
    <n v="1"/>
  </r>
  <r>
    <n v="108"/>
    <x v="73"/>
    <n v="2"/>
  </r>
  <r>
    <n v="109"/>
    <x v="73"/>
    <n v="2"/>
  </r>
  <r>
    <n v="110"/>
    <x v="74"/>
    <n v="1"/>
  </r>
  <r>
    <n v="111"/>
    <x v="75"/>
    <n v="2"/>
  </r>
  <r>
    <n v="112"/>
    <x v="75"/>
    <n v="2"/>
  </r>
  <r>
    <n v="113"/>
    <x v="7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4C9A8B-382E-4184-9707-5B25A96A4AE8}" name="ピボットテーブル7" cacheId="26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B81" firstHeaderRow="1" firstDataRow="1" firstDataCol="1"/>
  <pivotFields count="3"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20"/>
        <item x="21"/>
        <item x="22"/>
        <item x="29"/>
        <item x="33"/>
        <item x="34"/>
        <item x="35"/>
        <item x="38"/>
        <item x="57"/>
        <item x="60"/>
        <item x="61"/>
        <item x="64"/>
        <item x="72"/>
        <item x="73"/>
        <item x="74"/>
        <item x="75"/>
        <item x="76"/>
        <item x="27"/>
        <item x="24"/>
        <item x="23"/>
        <item x="25"/>
        <item x="26"/>
        <item x="58"/>
        <item x="65"/>
        <item x="66"/>
        <item x="67"/>
        <item x="68"/>
        <item x="69"/>
        <item x="70"/>
        <item x="30"/>
        <item x="28"/>
        <item x="19"/>
        <item x="32"/>
        <item x="45"/>
        <item x="31"/>
        <item x="41"/>
        <item x="71"/>
        <item x="18"/>
        <item x="39"/>
        <item x="36"/>
        <item x="37"/>
        <item x="42"/>
        <item x="43"/>
        <item x="44"/>
        <item x="59"/>
        <item x="46"/>
        <item x="48"/>
        <item x="47"/>
        <item x="49"/>
        <item x="50"/>
        <item x="53"/>
        <item x="51"/>
        <item x="52"/>
        <item x="54"/>
        <item x="55"/>
        <item x="62"/>
        <item x="40"/>
        <item x="63"/>
        <item x="56"/>
        <item t="default"/>
      </items>
    </pivotField>
    <pivotField dataField="1" showAll="0"/>
  </pivotFields>
  <rowFields count="1">
    <field x="1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最大 / 個数" fld="2" subtotal="max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showGridLines="0" tabSelected="1" workbookViewId="0">
      <selection activeCell="B1" sqref="B1"/>
    </sheetView>
  </sheetViews>
  <sheetFormatPr defaultRowHeight="18.75"/>
  <cols>
    <col min="1" max="1" width="1.125" customWidth="1"/>
    <col min="2" max="2" width="5.25" bestFit="1" customWidth="1"/>
    <col min="3" max="3" width="51" bestFit="1" customWidth="1"/>
    <col min="4" max="4" width="13.375" bestFit="1" customWidth="1"/>
    <col min="5" max="5" width="17.25" bestFit="1" customWidth="1"/>
    <col min="6" max="7" width="13.875" customWidth="1"/>
  </cols>
  <sheetData>
    <row r="1" spans="2:7" ht="15.75" customHeight="1">
      <c r="F1" t="s">
        <v>95</v>
      </c>
    </row>
    <row r="2" spans="2:7" ht="15.75" customHeight="1">
      <c r="F2" s="6" t="s">
        <v>94</v>
      </c>
    </row>
    <row r="3" spans="2:7">
      <c r="C3" s="8" t="s">
        <v>25</v>
      </c>
    </row>
    <row r="4" spans="2:7" ht="36">
      <c r="B4" s="9" t="s">
        <v>0</v>
      </c>
      <c r="C4" s="9" t="s">
        <v>1</v>
      </c>
      <c r="D4" s="9" t="s">
        <v>2</v>
      </c>
      <c r="E4" s="9" t="s">
        <v>3</v>
      </c>
      <c r="F4" s="10" t="s">
        <v>49</v>
      </c>
      <c r="G4" s="11" t="s">
        <v>50</v>
      </c>
    </row>
    <row r="5" spans="2:7" ht="20.25" customHeight="1">
      <c r="B5" s="1">
        <v>1</v>
      </c>
      <c r="C5" s="1" t="s">
        <v>71</v>
      </c>
      <c r="D5" s="1" t="s">
        <v>4</v>
      </c>
      <c r="E5" s="1" t="s">
        <v>43</v>
      </c>
      <c r="F5" s="2">
        <v>0.1507</v>
      </c>
      <c r="G5" s="3">
        <v>1031</v>
      </c>
    </row>
    <row r="6" spans="2:7" ht="20.25" customHeight="1">
      <c r="B6" s="1">
        <v>2</v>
      </c>
      <c r="C6" s="1" t="s">
        <v>72</v>
      </c>
      <c r="D6" s="1" t="s">
        <v>24</v>
      </c>
      <c r="E6" s="1" t="s">
        <v>44</v>
      </c>
      <c r="F6" s="2">
        <v>0.13930000000000001</v>
      </c>
      <c r="G6" s="3">
        <v>1380</v>
      </c>
    </row>
    <row r="7" spans="2:7" ht="20.25" customHeight="1">
      <c r="B7" s="1">
        <v>3</v>
      </c>
      <c r="C7" s="1" t="s">
        <v>93</v>
      </c>
      <c r="D7" s="1" t="s">
        <v>24</v>
      </c>
      <c r="E7" s="1" t="s">
        <v>44</v>
      </c>
      <c r="F7" s="2">
        <v>0.13750000000000001</v>
      </c>
      <c r="G7" s="3">
        <v>40772</v>
      </c>
    </row>
    <row r="8" spans="2:7" ht="20.25" customHeight="1">
      <c r="B8" s="1">
        <v>4</v>
      </c>
      <c r="C8" s="1" t="s">
        <v>204</v>
      </c>
      <c r="D8" s="1" t="s">
        <v>45</v>
      </c>
      <c r="E8" s="1" t="s">
        <v>44</v>
      </c>
      <c r="F8" s="2">
        <v>0.12759999999999999</v>
      </c>
      <c r="G8" s="3">
        <v>2867</v>
      </c>
    </row>
    <row r="9" spans="2:7" ht="20.25" customHeight="1">
      <c r="B9" s="1">
        <v>5</v>
      </c>
      <c r="C9" s="1" t="s">
        <v>115</v>
      </c>
      <c r="D9" s="1" t="s">
        <v>24</v>
      </c>
      <c r="E9" s="1" t="s">
        <v>46</v>
      </c>
      <c r="F9" s="2">
        <v>0.10580000000000001</v>
      </c>
      <c r="G9" s="3">
        <v>5176</v>
      </c>
    </row>
    <row r="10" spans="2:7" ht="20.25" customHeight="1">
      <c r="B10" s="1">
        <v>6</v>
      </c>
      <c r="C10" s="1" t="s">
        <v>136</v>
      </c>
      <c r="D10" s="1" t="s">
        <v>24</v>
      </c>
      <c r="E10" s="1" t="s">
        <v>46</v>
      </c>
      <c r="F10" s="2">
        <v>0.1043</v>
      </c>
      <c r="G10" s="3">
        <v>3932</v>
      </c>
    </row>
    <row r="11" spans="2:7" ht="20.25" customHeight="1">
      <c r="B11" s="1">
        <v>7</v>
      </c>
      <c r="C11" s="1" t="s">
        <v>147</v>
      </c>
      <c r="D11" s="1" t="s">
        <v>24</v>
      </c>
      <c r="E11" s="1" t="s">
        <v>46</v>
      </c>
      <c r="F11" s="2">
        <v>0.1042</v>
      </c>
      <c r="G11" s="3">
        <v>14289</v>
      </c>
    </row>
    <row r="12" spans="2:7" ht="20.25" customHeight="1">
      <c r="B12" s="1">
        <v>8</v>
      </c>
      <c r="C12" s="1" t="s">
        <v>205</v>
      </c>
      <c r="D12" s="1" t="s">
        <v>5</v>
      </c>
      <c r="E12" s="1" t="s">
        <v>44</v>
      </c>
      <c r="F12" s="2">
        <v>9.7699999999999995E-2</v>
      </c>
      <c r="G12" s="3">
        <v>1818</v>
      </c>
    </row>
    <row r="13" spans="2:7" ht="20.25" customHeight="1">
      <c r="B13" s="1">
        <v>9</v>
      </c>
      <c r="C13" s="1" t="s">
        <v>206</v>
      </c>
      <c r="D13" s="1" t="s">
        <v>47</v>
      </c>
      <c r="E13" s="1" t="s">
        <v>44</v>
      </c>
      <c r="F13" s="2">
        <v>9.7299999999999998E-2</v>
      </c>
      <c r="G13" s="3">
        <v>2486</v>
      </c>
    </row>
    <row r="14" spans="2:7" ht="20.25" customHeight="1">
      <c r="B14" s="1">
        <v>10</v>
      </c>
      <c r="C14" s="1" t="s">
        <v>207</v>
      </c>
      <c r="D14" s="1" t="s">
        <v>6</v>
      </c>
      <c r="E14" s="1" t="s">
        <v>44</v>
      </c>
      <c r="F14" s="2">
        <v>9.2299999999999993E-2</v>
      </c>
      <c r="G14" s="3">
        <v>1114</v>
      </c>
    </row>
    <row r="15" spans="2:7" ht="20.25" customHeight="1">
      <c r="B15" s="1">
        <v>11</v>
      </c>
      <c r="C15" s="1" t="s">
        <v>208</v>
      </c>
      <c r="D15" s="1" t="s">
        <v>24</v>
      </c>
      <c r="E15" s="1" t="s">
        <v>46</v>
      </c>
      <c r="F15" s="2">
        <v>9.06E-2</v>
      </c>
      <c r="G15" s="3">
        <v>4987</v>
      </c>
    </row>
    <row r="16" spans="2:7" ht="20.25" customHeight="1">
      <c r="B16" s="1">
        <v>12</v>
      </c>
      <c r="C16" s="1" t="s">
        <v>172</v>
      </c>
      <c r="D16" s="1" t="s">
        <v>24</v>
      </c>
      <c r="E16" s="1" t="s">
        <v>46</v>
      </c>
      <c r="F16" s="2">
        <v>9.0300000000000005E-2</v>
      </c>
      <c r="G16" s="3">
        <v>1481</v>
      </c>
    </row>
    <row r="17" spans="2:7" ht="20.25" customHeight="1">
      <c r="B17" s="1">
        <v>13</v>
      </c>
      <c r="C17" s="1" t="s">
        <v>179</v>
      </c>
      <c r="D17" s="1" t="s">
        <v>45</v>
      </c>
      <c r="E17" s="1" t="s">
        <v>46</v>
      </c>
      <c r="F17" s="2">
        <v>8.8599999999999998E-2</v>
      </c>
      <c r="G17" s="3">
        <v>6550</v>
      </c>
    </row>
    <row r="18" spans="2:7" ht="20.25" customHeight="1">
      <c r="B18" s="1">
        <v>14</v>
      </c>
      <c r="C18" s="1" t="s">
        <v>175</v>
      </c>
      <c r="D18" s="1" t="s">
        <v>48</v>
      </c>
      <c r="E18" s="1" t="s">
        <v>46</v>
      </c>
      <c r="F18" s="2">
        <v>8.8499999999999995E-2</v>
      </c>
      <c r="G18" s="3">
        <v>14695</v>
      </c>
    </row>
    <row r="19" spans="2:7" ht="20.25" customHeight="1">
      <c r="B19" s="1">
        <v>15</v>
      </c>
      <c r="C19" s="1" t="s">
        <v>178</v>
      </c>
      <c r="D19" s="1" t="s">
        <v>24</v>
      </c>
      <c r="E19" s="1" t="s">
        <v>46</v>
      </c>
      <c r="F19" s="2">
        <v>8.7900000000000006E-2</v>
      </c>
      <c r="G19" s="3">
        <v>6727</v>
      </c>
    </row>
    <row r="20" spans="2:7" ht="20.25" customHeight="1">
      <c r="B20" s="1">
        <v>16</v>
      </c>
      <c r="C20" s="1" t="s">
        <v>209</v>
      </c>
      <c r="D20" s="1" t="s">
        <v>45</v>
      </c>
      <c r="E20" s="1" t="s">
        <v>44</v>
      </c>
      <c r="F20" s="2">
        <v>8.7800000000000003E-2</v>
      </c>
      <c r="G20" s="3">
        <v>14965</v>
      </c>
    </row>
    <row r="21" spans="2:7" ht="20.25" customHeight="1">
      <c r="B21" s="1">
        <v>17</v>
      </c>
      <c r="C21" s="1" t="s">
        <v>198</v>
      </c>
      <c r="D21" s="1" t="s">
        <v>24</v>
      </c>
      <c r="E21" s="1" t="s">
        <v>46</v>
      </c>
      <c r="F21" s="2">
        <v>8.77E-2</v>
      </c>
      <c r="G21" s="3">
        <v>15592</v>
      </c>
    </row>
    <row r="22" spans="2:7" ht="20.25" customHeight="1">
      <c r="B22" s="1">
        <v>18</v>
      </c>
      <c r="C22" s="1" t="s">
        <v>180</v>
      </c>
      <c r="D22" s="1" t="s">
        <v>24</v>
      </c>
      <c r="E22" s="1" t="s">
        <v>46</v>
      </c>
      <c r="F22" s="2">
        <v>8.6599999999999996E-2</v>
      </c>
      <c r="G22" s="3">
        <v>2176</v>
      </c>
    </row>
    <row r="23" spans="2:7" ht="20.25" customHeight="1">
      <c r="B23" s="1">
        <v>19</v>
      </c>
      <c r="C23" s="1" t="s">
        <v>210</v>
      </c>
      <c r="D23" s="1" t="s">
        <v>24</v>
      </c>
      <c r="E23" s="1" t="s">
        <v>46</v>
      </c>
      <c r="F23" s="2">
        <v>8.6400000000000005E-2</v>
      </c>
      <c r="G23" s="3">
        <v>2208</v>
      </c>
    </row>
    <row r="24" spans="2:7" ht="20.25" customHeight="1">
      <c r="B24" s="1">
        <v>20</v>
      </c>
      <c r="C24" s="1" t="s">
        <v>181</v>
      </c>
      <c r="D24" s="1" t="s">
        <v>23</v>
      </c>
      <c r="E24" s="1" t="s">
        <v>44</v>
      </c>
      <c r="F24" s="2">
        <v>8.5999999999999993E-2</v>
      </c>
      <c r="G24" s="3">
        <v>4928</v>
      </c>
    </row>
  </sheetData>
  <phoneticPr fontId="2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D0EF-4AA6-4359-A40E-70EFA9BE8388}">
  <dimension ref="B1:G401"/>
  <sheetViews>
    <sheetView showGridLines="0" topLeftCell="A377" zoomScale="98" zoomScaleNormal="98" workbookViewId="0">
      <selection activeCell="M409" sqref="M409"/>
    </sheetView>
  </sheetViews>
  <sheetFormatPr defaultRowHeight="18.75"/>
  <cols>
    <col min="1" max="1" width="3.375" style="12" customWidth="1"/>
    <col min="2" max="2" width="5.5" style="21" customWidth="1"/>
    <col min="3" max="3" width="65.5" style="21" bestFit="1" customWidth="1"/>
    <col min="4" max="4" width="13.375" style="18" bestFit="1" customWidth="1"/>
    <col min="5" max="5" width="17.25" style="12" bestFit="1" customWidth="1"/>
    <col min="6" max="6" width="9.75" style="14" bestFit="1" customWidth="1"/>
    <col min="7" max="7" width="10.5" style="16" bestFit="1" customWidth="1"/>
    <col min="8" max="8" width="5.25" style="12" bestFit="1" customWidth="1"/>
    <col min="9" max="16384" width="9" style="12"/>
  </cols>
  <sheetData>
    <row r="1" spans="2:7">
      <c r="E1" t="s">
        <v>95</v>
      </c>
      <c r="F1"/>
    </row>
    <row r="2" spans="2:7">
      <c r="E2" s="6" t="s">
        <v>94</v>
      </c>
      <c r="F2"/>
    </row>
    <row r="3" spans="2:7">
      <c r="E3" s="6"/>
      <c r="F3"/>
    </row>
    <row r="4" spans="2:7" ht="36">
      <c r="B4" s="9" t="s">
        <v>0</v>
      </c>
      <c r="C4" s="9" t="s">
        <v>1</v>
      </c>
      <c r="D4" s="17" t="s">
        <v>2</v>
      </c>
      <c r="E4" s="9" t="s">
        <v>3</v>
      </c>
      <c r="F4" s="10" t="s">
        <v>49</v>
      </c>
      <c r="G4" s="15" t="s">
        <v>50</v>
      </c>
    </row>
    <row r="5" spans="2:7">
      <c r="B5" s="13">
        <v>1</v>
      </c>
      <c r="C5" s="20" t="str">
        <f>VLOOKUP($B5,'1～20位ファンドランキング'!$B$5:$G$24,2)</f>
        <v>日本製鉄グループ株式オープン</v>
      </c>
      <c r="D5" s="23" t="str">
        <f>VLOOKUP($B5,'1～20位ファンドランキング'!$B$5:$G$24,3)</f>
        <v>アセマネOne</v>
      </c>
      <c r="E5" s="20" t="str">
        <f>VLOOKUP($B5,'1～20位ファンドランキング'!$B$5:$G$24,4)</f>
        <v>国内中型バリュー</v>
      </c>
      <c r="F5" s="24">
        <f>VLOOKUP($B5,'1～20位ファンドランキング'!$B$5:$G$24,5)</f>
        <v>0.1507</v>
      </c>
      <c r="G5" s="25">
        <f>VLOOKUP($B5,'1～20位ファンドランキング'!$B$5:$G$24,6)</f>
        <v>1031</v>
      </c>
    </row>
    <row r="7" spans="2:7">
      <c r="B7" s="21" t="s">
        <v>28</v>
      </c>
    </row>
    <row r="9" spans="2:7">
      <c r="B9" s="21" t="s">
        <v>7</v>
      </c>
    </row>
    <row r="11" spans="2:7">
      <c r="B11" s="9" t="s">
        <v>8</v>
      </c>
      <c r="C11" s="9" t="s">
        <v>9</v>
      </c>
      <c r="D11" s="17" t="s">
        <v>10</v>
      </c>
    </row>
    <row r="12" spans="2:7">
      <c r="B12" s="13">
        <v>1</v>
      </c>
      <c r="C12" s="20" t="s">
        <v>52</v>
      </c>
      <c r="D12" s="26">
        <v>48.44</v>
      </c>
    </row>
    <row r="13" spans="2:7">
      <c r="B13" s="13">
        <v>2</v>
      </c>
      <c r="C13" s="20" t="s">
        <v>54</v>
      </c>
      <c r="D13" s="26">
        <v>11.12</v>
      </c>
    </row>
    <row r="14" spans="2:7">
      <c r="B14" s="13">
        <v>3</v>
      </c>
      <c r="C14" s="20" t="s">
        <v>56</v>
      </c>
      <c r="D14" s="26">
        <v>7.19</v>
      </c>
    </row>
    <row r="15" spans="2:7">
      <c r="B15" s="13">
        <v>4</v>
      </c>
      <c r="C15" s="20" t="s">
        <v>58</v>
      </c>
      <c r="D15" s="26">
        <v>4.4800000000000004</v>
      </c>
    </row>
    <row r="16" spans="2:7">
      <c r="B16" s="13">
        <v>5</v>
      </c>
      <c r="C16" s="20" t="s">
        <v>60</v>
      </c>
      <c r="D16" s="26">
        <v>3.48</v>
      </c>
    </row>
    <row r="17" spans="2:7">
      <c r="B17" s="13">
        <v>6</v>
      </c>
      <c r="C17" s="20" t="s">
        <v>62</v>
      </c>
      <c r="D17" s="26">
        <v>2.38</v>
      </c>
    </row>
    <row r="18" spans="2:7">
      <c r="B18" s="13">
        <v>7</v>
      </c>
      <c r="C18" s="20" t="s">
        <v>64</v>
      </c>
      <c r="D18" s="26">
        <v>2.09</v>
      </c>
    </row>
    <row r="19" spans="2:7">
      <c r="B19" s="13">
        <v>8</v>
      </c>
      <c r="C19" s="20" t="s">
        <v>66</v>
      </c>
      <c r="D19" s="26">
        <v>2</v>
      </c>
    </row>
    <row r="20" spans="2:7">
      <c r="B20" s="13">
        <v>9</v>
      </c>
      <c r="C20" s="20" t="s">
        <v>68</v>
      </c>
      <c r="D20" s="26">
        <v>1.65</v>
      </c>
    </row>
    <row r="21" spans="2:7">
      <c r="B21" s="13">
        <v>10</v>
      </c>
      <c r="C21" s="20" t="s">
        <v>70</v>
      </c>
      <c r="D21" s="26">
        <v>1.61</v>
      </c>
    </row>
    <row r="24" spans="2:7" ht="36">
      <c r="B24" s="9" t="s">
        <v>0</v>
      </c>
      <c r="C24" s="9" t="s">
        <v>1</v>
      </c>
      <c r="D24" s="17" t="s">
        <v>2</v>
      </c>
      <c r="E24" s="9" t="s">
        <v>3</v>
      </c>
      <c r="F24" s="10" t="s">
        <v>49</v>
      </c>
      <c r="G24" s="15" t="s">
        <v>50</v>
      </c>
    </row>
    <row r="25" spans="2:7">
      <c r="B25" s="13">
        <v>2</v>
      </c>
      <c r="C25" s="20" t="str">
        <f>VLOOKUP($B25,'1～20位ファンドランキング'!$B$5:$G$24,2)</f>
        <v>(NEXT FUNDS)銀行上場投信</v>
      </c>
      <c r="D25" s="23" t="str">
        <f>VLOOKUP($B25,'1～20位ファンドランキング'!$B$5:$G$24,3)</f>
        <v>野村</v>
      </c>
      <c r="E25" s="20" t="str">
        <f>VLOOKUP($B25,'1～20位ファンドランキング'!$B$5:$G$24,4)</f>
        <v>国内大型バリュー</v>
      </c>
      <c r="F25" s="24">
        <f>VLOOKUP($B25,'1～20位ファンドランキング'!$B$5:$G$24,5)</f>
        <v>0.13930000000000001</v>
      </c>
      <c r="G25" s="25">
        <f>VLOOKUP($B25,'1～20位ファンドランキング'!$B$5:$G$24,6)</f>
        <v>1380</v>
      </c>
    </row>
    <row r="27" spans="2:7">
      <c r="B27" s="21" t="s">
        <v>28</v>
      </c>
    </row>
    <row r="29" spans="2:7">
      <c r="B29" s="21" t="s">
        <v>7</v>
      </c>
    </row>
    <row r="31" spans="2:7">
      <c r="B31" s="9" t="s">
        <v>8</v>
      </c>
      <c r="C31" s="9" t="s">
        <v>9</v>
      </c>
      <c r="D31" s="17" t="s">
        <v>10</v>
      </c>
    </row>
    <row r="32" spans="2:7">
      <c r="B32" s="13">
        <v>1</v>
      </c>
      <c r="C32" s="20" t="s">
        <v>74</v>
      </c>
      <c r="D32" s="27">
        <v>29.1</v>
      </c>
    </row>
    <row r="33" spans="2:7">
      <c r="B33" s="13">
        <v>2</v>
      </c>
      <c r="C33" s="20" t="s">
        <v>76</v>
      </c>
      <c r="D33" s="27">
        <v>19.8</v>
      </c>
    </row>
    <row r="34" spans="2:7">
      <c r="B34" s="13">
        <v>3</v>
      </c>
      <c r="C34" s="20" t="s">
        <v>78</v>
      </c>
      <c r="D34" s="27">
        <v>16.2</v>
      </c>
    </row>
    <row r="35" spans="2:7">
      <c r="B35" s="13">
        <v>4</v>
      </c>
      <c r="C35" s="20" t="s">
        <v>80</v>
      </c>
      <c r="D35" s="27">
        <v>51</v>
      </c>
    </row>
    <row r="36" spans="2:7">
      <c r="B36" s="13">
        <v>5</v>
      </c>
      <c r="C36" s="20" t="s">
        <v>82</v>
      </c>
      <c r="D36" s="27">
        <v>3.6</v>
      </c>
    </row>
    <row r="37" spans="2:7">
      <c r="B37" s="13">
        <v>6</v>
      </c>
      <c r="C37" s="20" t="s">
        <v>84</v>
      </c>
      <c r="D37" s="27">
        <v>2.2000000000000002</v>
      </c>
    </row>
    <row r="38" spans="2:7">
      <c r="B38" s="13">
        <v>7</v>
      </c>
      <c r="C38" s="20" t="s">
        <v>86</v>
      </c>
      <c r="D38" s="27">
        <v>1.9</v>
      </c>
    </row>
    <row r="39" spans="2:7">
      <c r="B39" s="13">
        <v>8</v>
      </c>
      <c r="C39" s="20" t="s">
        <v>88</v>
      </c>
      <c r="D39" s="27">
        <v>1.7</v>
      </c>
    </row>
    <row r="40" spans="2:7">
      <c r="B40" s="13">
        <v>9</v>
      </c>
      <c r="C40" s="20" t="s">
        <v>90</v>
      </c>
      <c r="D40" s="27">
        <v>1.7</v>
      </c>
    </row>
    <row r="41" spans="2:7">
      <c r="B41" s="13">
        <v>10</v>
      </c>
      <c r="C41" s="20" t="s">
        <v>92</v>
      </c>
      <c r="D41" s="27">
        <v>1.4</v>
      </c>
    </row>
    <row r="44" spans="2:7" ht="36">
      <c r="B44" s="9" t="s">
        <v>0</v>
      </c>
      <c r="C44" s="9" t="s">
        <v>1</v>
      </c>
      <c r="D44" s="17" t="s">
        <v>2</v>
      </c>
      <c r="E44" s="9" t="s">
        <v>3</v>
      </c>
      <c r="F44" s="10" t="s">
        <v>49</v>
      </c>
      <c r="G44" s="15" t="s">
        <v>50</v>
      </c>
    </row>
    <row r="45" spans="2:7">
      <c r="B45" s="13">
        <v>3</v>
      </c>
      <c r="C45" s="20" t="str">
        <f>VLOOKUP($B45,'1～20位ファンドランキング'!$B$5:$G$24,2)</f>
        <v>(NEXT FUNDS)東証銀行業株価指数連動型上場投信</v>
      </c>
      <c r="D45" s="23" t="str">
        <f>VLOOKUP($B45,'1～20位ファンドランキング'!$B$5:$G$24,3)</f>
        <v>野村</v>
      </c>
      <c r="E45" s="20" t="str">
        <f>VLOOKUP($B45,'1～20位ファンドランキング'!$B$5:$G$24,4)</f>
        <v>国内大型バリュー</v>
      </c>
      <c r="F45" s="24">
        <f>VLOOKUP($B45,'1～20位ファンドランキング'!$B$5:$G$24,5)</f>
        <v>0.13750000000000001</v>
      </c>
      <c r="G45" s="25">
        <f>VLOOKUP($B45,'1～20位ファンドランキング'!$B$5:$G$24,6)</f>
        <v>40772</v>
      </c>
    </row>
    <row r="47" spans="2:7">
      <c r="B47" s="21" t="s">
        <v>28</v>
      </c>
    </row>
    <row r="49" spans="2:7">
      <c r="B49" s="21" t="s">
        <v>7</v>
      </c>
    </row>
    <row r="51" spans="2:7">
      <c r="B51" s="9" t="s">
        <v>8</v>
      </c>
      <c r="C51" s="9" t="s">
        <v>9</v>
      </c>
      <c r="D51" s="17" t="s">
        <v>10</v>
      </c>
    </row>
    <row r="52" spans="2:7">
      <c r="B52" s="13">
        <v>1</v>
      </c>
      <c r="C52" s="20" t="s">
        <v>74</v>
      </c>
      <c r="D52" s="27">
        <v>28.8</v>
      </c>
    </row>
    <row r="53" spans="2:7">
      <c r="B53" s="13">
        <v>2</v>
      </c>
      <c r="C53" s="20" t="s">
        <v>76</v>
      </c>
      <c r="D53" s="27">
        <v>19.5</v>
      </c>
    </row>
    <row r="54" spans="2:7">
      <c r="B54" s="13">
        <v>3</v>
      </c>
      <c r="C54" s="20" t="s">
        <v>78</v>
      </c>
      <c r="D54" s="27">
        <v>16</v>
      </c>
    </row>
    <row r="55" spans="2:7">
      <c r="B55" s="13">
        <v>4</v>
      </c>
      <c r="C55" s="20" t="s">
        <v>80</v>
      </c>
      <c r="D55" s="27">
        <v>5</v>
      </c>
    </row>
    <row r="56" spans="2:7">
      <c r="B56" s="13">
        <v>5</v>
      </c>
      <c r="C56" s="20" t="s">
        <v>82</v>
      </c>
      <c r="D56" s="27">
        <v>3.5</v>
      </c>
    </row>
    <row r="57" spans="2:7">
      <c r="B57" s="13">
        <v>6</v>
      </c>
      <c r="C57" s="20" t="s">
        <v>84</v>
      </c>
      <c r="D57" s="27">
        <v>2.2000000000000002</v>
      </c>
    </row>
    <row r="58" spans="2:7">
      <c r="B58" s="13">
        <v>7</v>
      </c>
      <c r="C58" s="20" t="s">
        <v>86</v>
      </c>
      <c r="D58" s="27">
        <v>1.9</v>
      </c>
    </row>
    <row r="59" spans="2:7">
      <c r="B59" s="13">
        <v>8</v>
      </c>
      <c r="C59" s="20" t="s">
        <v>88</v>
      </c>
      <c r="D59" s="27">
        <v>1.7</v>
      </c>
    </row>
    <row r="60" spans="2:7">
      <c r="B60" s="13">
        <v>9</v>
      </c>
      <c r="C60" s="20" t="s">
        <v>90</v>
      </c>
      <c r="D60" s="27">
        <v>1.7</v>
      </c>
    </row>
    <row r="61" spans="2:7">
      <c r="B61" s="13">
        <v>10</v>
      </c>
      <c r="C61" s="20" t="s">
        <v>92</v>
      </c>
      <c r="D61" s="27">
        <v>1.4</v>
      </c>
    </row>
    <row r="64" spans="2:7" ht="36">
      <c r="B64" s="9" t="s">
        <v>0</v>
      </c>
      <c r="C64" s="9" t="s">
        <v>1</v>
      </c>
      <c r="D64" s="17" t="s">
        <v>2</v>
      </c>
      <c r="E64" s="9" t="s">
        <v>3</v>
      </c>
      <c r="F64" s="10" t="s">
        <v>49</v>
      </c>
      <c r="G64" s="15" t="s">
        <v>50</v>
      </c>
    </row>
    <row r="65" spans="2:7">
      <c r="B65" s="13">
        <v>4</v>
      </c>
      <c r="C65" s="20" t="str">
        <f>VLOOKUP($B65,'1～20位ファンドランキング'!$B$5:$G$24,2)</f>
        <v>日本株厳選ファンド･豪ドルコース</v>
      </c>
      <c r="D65" s="23" t="str">
        <f>VLOOKUP($B65,'1～20位ファンドランキング'!$B$5:$G$24,3)</f>
        <v>三井住友DS</v>
      </c>
      <c r="E65" s="20" t="str">
        <f>VLOOKUP($B65,'1～20位ファンドランキング'!$B$5:$G$24,4)</f>
        <v>国内大型バリュー</v>
      </c>
      <c r="F65" s="24">
        <f>VLOOKUP($B65,'1～20位ファンドランキング'!$B$5:$G$24,5)</f>
        <v>0.12759999999999999</v>
      </c>
      <c r="G65" s="25">
        <f>VLOOKUP($B65,'1～20位ファンドランキング'!$B$5:$G$24,6)</f>
        <v>2867</v>
      </c>
    </row>
    <row r="67" spans="2:7">
      <c r="B67" s="21" t="s">
        <v>96</v>
      </c>
    </row>
    <row r="69" spans="2:7">
      <c r="B69" s="21" t="s">
        <v>7</v>
      </c>
    </row>
    <row r="71" spans="2:7">
      <c r="B71" s="9" t="s">
        <v>8</v>
      </c>
      <c r="C71" s="9" t="s">
        <v>9</v>
      </c>
      <c r="D71" s="17" t="s">
        <v>10</v>
      </c>
    </row>
    <row r="72" spans="2:7">
      <c r="B72" s="13">
        <v>1</v>
      </c>
      <c r="C72" s="20" t="s">
        <v>98</v>
      </c>
      <c r="D72" s="27">
        <v>6.6</v>
      </c>
    </row>
    <row r="73" spans="2:7">
      <c r="B73" s="13">
        <v>2</v>
      </c>
      <c r="C73" s="20" t="s">
        <v>100</v>
      </c>
      <c r="D73" s="27">
        <v>5.4</v>
      </c>
    </row>
    <row r="74" spans="2:7">
      <c r="B74" s="13">
        <v>3</v>
      </c>
      <c r="C74" s="20" t="s">
        <v>102</v>
      </c>
      <c r="D74" s="27">
        <v>5.4</v>
      </c>
    </row>
    <row r="75" spans="2:7">
      <c r="B75" s="13">
        <v>4</v>
      </c>
      <c r="C75" s="20" t="s">
        <v>104</v>
      </c>
      <c r="D75" s="27">
        <v>5.2</v>
      </c>
    </row>
    <row r="76" spans="2:7">
      <c r="B76" s="13">
        <v>5</v>
      </c>
      <c r="C76" s="20" t="s">
        <v>106</v>
      </c>
      <c r="D76" s="27">
        <v>5.2</v>
      </c>
    </row>
    <row r="77" spans="2:7">
      <c r="B77" s="13">
        <v>6</v>
      </c>
      <c r="C77" s="20" t="s">
        <v>108</v>
      </c>
      <c r="D77" s="27">
        <v>4.9000000000000004</v>
      </c>
    </row>
    <row r="78" spans="2:7">
      <c r="B78" s="13">
        <v>7</v>
      </c>
      <c r="C78" s="20" t="s">
        <v>110</v>
      </c>
      <c r="D78" s="27">
        <v>4.8</v>
      </c>
    </row>
    <row r="79" spans="2:7">
      <c r="B79" s="13">
        <v>8</v>
      </c>
      <c r="C79" s="20" t="s">
        <v>112</v>
      </c>
      <c r="D79" s="27">
        <v>4.7</v>
      </c>
    </row>
    <row r="80" spans="2:7">
      <c r="B80" s="13">
        <v>9</v>
      </c>
      <c r="C80" s="20" t="s">
        <v>39</v>
      </c>
      <c r="D80" s="27">
        <v>4.7</v>
      </c>
    </row>
    <row r="81" spans="2:7">
      <c r="B81" s="13">
        <v>10</v>
      </c>
      <c r="C81" s="20" t="s">
        <v>114</v>
      </c>
      <c r="D81" s="27">
        <v>4.5999999999999996</v>
      </c>
    </row>
    <row r="84" spans="2:7" ht="36">
      <c r="B84" s="9" t="s">
        <v>0</v>
      </c>
      <c r="C84" s="9" t="s">
        <v>1</v>
      </c>
      <c r="D84" s="17" t="s">
        <v>2</v>
      </c>
      <c r="E84" s="9" t="s">
        <v>3</v>
      </c>
      <c r="F84" s="10" t="s">
        <v>49</v>
      </c>
      <c r="G84" s="15" t="s">
        <v>50</v>
      </c>
    </row>
    <row r="85" spans="2:7">
      <c r="B85" s="13">
        <v>5</v>
      </c>
      <c r="C85" s="20" t="str">
        <f>VLOOKUP($B85,'1～20位ファンドランキング'!$B$5:$G$24,2)</f>
        <v>(NEXT FUNDS)運輸･物流上場投信</v>
      </c>
      <c r="D85" s="23" t="str">
        <f>VLOOKUP($B85,'1～20位ファンドランキング'!$B$5:$G$24,3)</f>
        <v>野村</v>
      </c>
      <c r="E85" s="20" t="str">
        <f>VLOOKUP($B85,'1～20位ファンドランキング'!$B$5:$G$24,4)</f>
        <v>国内大型ブレンド</v>
      </c>
      <c r="F85" s="24">
        <f>VLOOKUP($B85,'1～20位ファンドランキング'!$B$5:$G$24,5)</f>
        <v>0.10580000000000001</v>
      </c>
      <c r="G85" s="25">
        <f>VLOOKUP($B85,'1～20位ファンドランキング'!$B$5:$G$24,6)</f>
        <v>5176</v>
      </c>
    </row>
    <row r="87" spans="2:7">
      <c r="B87" s="21" t="s">
        <v>28</v>
      </c>
    </row>
    <row r="89" spans="2:7">
      <c r="B89" s="21" t="s">
        <v>7</v>
      </c>
    </row>
    <row r="91" spans="2:7">
      <c r="B91" s="9" t="s">
        <v>8</v>
      </c>
      <c r="C91" s="9" t="s">
        <v>9</v>
      </c>
      <c r="D91" s="17" t="s">
        <v>10</v>
      </c>
    </row>
    <row r="92" spans="2:7">
      <c r="B92" s="13">
        <v>1</v>
      </c>
      <c r="C92" s="20" t="s">
        <v>117</v>
      </c>
      <c r="D92" s="27">
        <v>12.6</v>
      </c>
    </row>
    <row r="93" spans="2:7">
      <c r="B93" s="13">
        <v>2</v>
      </c>
      <c r="C93" s="20" t="s">
        <v>119</v>
      </c>
      <c r="D93" s="27">
        <v>12</v>
      </c>
    </row>
    <row r="94" spans="2:7">
      <c r="B94" s="13">
        <v>3</v>
      </c>
      <c r="C94" s="20" t="s">
        <v>121</v>
      </c>
      <c r="D94" s="27">
        <v>5.7</v>
      </c>
    </row>
    <row r="95" spans="2:7">
      <c r="B95" s="13">
        <v>4</v>
      </c>
      <c r="C95" s="20" t="s">
        <v>123</v>
      </c>
      <c r="D95" s="27">
        <v>5.0999999999999996</v>
      </c>
    </row>
    <row r="96" spans="2:7">
      <c r="B96" s="13">
        <v>5</v>
      </c>
      <c r="C96" s="20" t="s">
        <v>125</v>
      </c>
      <c r="D96" s="27">
        <v>5</v>
      </c>
    </row>
    <row r="97" spans="2:7">
      <c r="B97" s="13">
        <v>6</v>
      </c>
      <c r="C97" s="20" t="s">
        <v>127</v>
      </c>
      <c r="D97" s="27">
        <v>4.3</v>
      </c>
    </row>
    <row r="98" spans="2:7">
      <c r="B98" s="13">
        <v>7</v>
      </c>
      <c r="C98" s="20" t="s">
        <v>129</v>
      </c>
      <c r="D98" s="27">
        <v>3.9</v>
      </c>
    </row>
    <row r="99" spans="2:7">
      <c r="B99" s="13">
        <v>8</v>
      </c>
      <c r="C99" s="20" t="s">
        <v>131</v>
      </c>
      <c r="D99" s="27">
        <v>3.9</v>
      </c>
    </row>
    <row r="100" spans="2:7">
      <c r="B100" s="13">
        <v>9</v>
      </c>
      <c r="C100" s="20" t="s">
        <v>133</v>
      </c>
      <c r="D100" s="27">
        <v>3.8</v>
      </c>
    </row>
    <row r="101" spans="2:7">
      <c r="B101" s="13">
        <v>10</v>
      </c>
      <c r="C101" s="20" t="s">
        <v>135</v>
      </c>
      <c r="D101" s="27">
        <v>3.7</v>
      </c>
    </row>
    <row r="104" spans="2:7" ht="36">
      <c r="B104" s="9" t="s">
        <v>0</v>
      </c>
      <c r="C104" s="9" t="s">
        <v>1</v>
      </c>
      <c r="D104" s="17" t="s">
        <v>2</v>
      </c>
      <c r="E104" s="9" t="s">
        <v>3</v>
      </c>
      <c r="F104" s="10" t="s">
        <v>49</v>
      </c>
      <c r="G104" s="15" t="s">
        <v>50</v>
      </c>
    </row>
    <row r="105" spans="2:7">
      <c r="B105" s="13">
        <v>6</v>
      </c>
      <c r="C105" s="20" t="str">
        <f>VLOOKUP($B105,'1～20位ファンドランキング'!$B$5:$G$24,2)</f>
        <v>野村 日本ブランド株投資(豪ドル)年2回</v>
      </c>
      <c r="D105" s="23" t="str">
        <f>VLOOKUP($B105,'1～20位ファンドランキング'!$B$5:$G$24,3)</f>
        <v>野村</v>
      </c>
      <c r="E105" s="20" t="str">
        <f>VLOOKUP($B105,'1～20位ファンドランキング'!$B$5:$G$24,4)</f>
        <v>国内大型ブレンド</v>
      </c>
      <c r="F105" s="24">
        <f>VLOOKUP($B105,'1～20位ファンドランキング'!$B$5:$G$24,5)</f>
        <v>0.1043</v>
      </c>
      <c r="G105" s="25">
        <f>VLOOKUP($B105,'1～20位ファンドランキング'!$B$5:$G$24,6)</f>
        <v>3932</v>
      </c>
    </row>
    <row r="107" spans="2:7">
      <c r="B107" s="21" t="s">
        <v>28</v>
      </c>
    </row>
    <row r="109" spans="2:7">
      <c r="B109" s="21" t="s">
        <v>7</v>
      </c>
    </row>
    <row r="111" spans="2:7">
      <c r="B111" s="9" t="s">
        <v>8</v>
      </c>
      <c r="C111" s="9" t="s">
        <v>9</v>
      </c>
      <c r="D111" s="17" t="s">
        <v>10</v>
      </c>
    </row>
    <row r="112" spans="2:7">
      <c r="B112" s="13">
        <v>1</v>
      </c>
      <c r="C112" s="20" t="s">
        <v>17</v>
      </c>
      <c r="D112" s="27">
        <v>5.6</v>
      </c>
    </row>
    <row r="113" spans="2:7">
      <c r="B113" s="13">
        <v>2</v>
      </c>
      <c r="C113" s="20" t="s">
        <v>20</v>
      </c>
      <c r="D113" s="27">
        <v>5.4</v>
      </c>
    </row>
    <row r="114" spans="2:7">
      <c r="B114" s="13">
        <v>3</v>
      </c>
      <c r="C114" s="20" t="s">
        <v>138</v>
      </c>
      <c r="D114" s="27">
        <v>4.5</v>
      </c>
    </row>
    <row r="115" spans="2:7">
      <c r="B115" s="13">
        <v>4</v>
      </c>
      <c r="C115" s="20" t="s">
        <v>140</v>
      </c>
      <c r="D115" s="27">
        <v>4.2</v>
      </c>
    </row>
    <row r="116" spans="2:7">
      <c r="B116" s="13">
        <v>5</v>
      </c>
      <c r="C116" s="20" t="s">
        <v>30</v>
      </c>
      <c r="D116" s="27">
        <v>4.0999999999999996</v>
      </c>
    </row>
    <row r="117" spans="2:7">
      <c r="B117" s="13">
        <v>6</v>
      </c>
      <c r="C117" s="20" t="s">
        <v>33</v>
      </c>
      <c r="D117" s="27">
        <v>2.8</v>
      </c>
    </row>
    <row r="118" spans="2:7">
      <c r="B118" s="13">
        <v>7</v>
      </c>
      <c r="C118" s="20" t="s">
        <v>142</v>
      </c>
      <c r="D118" s="27">
        <v>2.7</v>
      </c>
    </row>
    <row r="119" spans="2:7">
      <c r="B119" s="13">
        <v>8</v>
      </c>
      <c r="C119" s="20" t="s">
        <v>144</v>
      </c>
      <c r="D119" s="27">
        <v>2.6</v>
      </c>
    </row>
    <row r="120" spans="2:7">
      <c r="B120" s="13">
        <v>9</v>
      </c>
      <c r="C120" s="20" t="s">
        <v>146</v>
      </c>
      <c r="D120" s="27">
        <v>2.6</v>
      </c>
    </row>
    <row r="121" spans="2:7">
      <c r="B121" s="13">
        <v>10</v>
      </c>
      <c r="C121" s="20" t="s">
        <v>37</v>
      </c>
      <c r="D121" s="27">
        <v>2.6</v>
      </c>
    </row>
    <row r="124" spans="2:7" ht="36">
      <c r="B124" s="9" t="s">
        <v>0</v>
      </c>
      <c r="C124" s="9" t="s">
        <v>1</v>
      </c>
      <c r="D124" s="17" t="s">
        <v>2</v>
      </c>
      <c r="E124" s="9" t="s">
        <v>3</v>
      </c>
      <c r="F124" s="10" t="s">
        <v>49</v>
      </c>
      <c r="G124" s="15" t="s">
        <v>50</v>
      </c>
    </row>
    <row r="125" spans="2:7">
      <c r="B125" s="13">
        <v>7</v>
      </c>
      <c r="C125" s="20" t="str">
        <f>VLOOKUP($B125,'1～20位ファンドランキング'!$B$5:$G$24,2)</f>
        <v>野村 日本ブランド株投資(豪ドル)毎月</v>
      </c>
      <c r="D125" s="23" t="str">
        <f>VLOOKUP($B125,'1～20位ファンドランキング'!$B$5:$G$24,3)</f>
        <v>野村</v>
      </c>
      <c r="E125" s="20" t="str">
        <f>VLOOKUP($B125,'1～20位ファンドランキング'!$B$5:$G$24,4)</f>
        <v>国内大型ブレンド</v>
      </c>
      <c r="F125" s="24">
        <f>VLOOKUP($B125,'1～20位ファンドランキング'!$B$5:$G$24,5)</f>
        <v>0.1042</v>
      </c>
      <c r="G125" s="25">
        <f>VLOOKUP($B125,'1～20位ファンドランキング'!$B$5:$G$24,6)</f>
        <v>14289</v>
      </c>
    </row>
    <row r="127" spans="2:7">
      <c r="B127" s="21" t="s">
        <v>28</v>
      </c>
    </row>
    <row r="129" spans="2:7">
      <c r="B129" s="21" t="s">
        <v>7</v>
      </c>
    </row>
    <row r="131" spans="2:7">
      <c r="B131" s="9" t="s">
        <v>8</v>
      </c>
      <c r="C131" s="9" t="s">
        <v>9</v>
      </c>
      <c r="D131" s="17" t="s">
        <v>10</v>
      </c>
    </row>
    <row r="132" spans="2:7">
      <c r="B132" s="13">
        <v>1</v>
      </c>
      <c r="C132" s="20" t="s">
        <v>17</v>
      </c>
      <c r="D132" s="27">
        <v>5.6</v>
      </c>
    </row>
    <row r="133" spans="2:7">
      <c r="B133" s="13">
        <v>2</v>
      </c>
      <c r="C133" s="20" t="s">
        <v>20</v>
      </c>
      <c r="D133" s="27">
        <v>5.4</v>
      </c>
    </row>
    <row r="134" spans="2:7">
      <c r="B134" s="13">
        <v>3</v>
      </c>
      <c r="C134" s="20" t="s">
        <v>138</v>
      </c>
      <c r="D134" s="27">
        <v>4.5</v>
      </c>
    </row>
    <row r="135" spans="2:7">
      <c r="B135" s="13">
        <v>4</v>
      </c>
      <c r="C135" s="20" t="s">
        <v>140</v>
      </c>
      <c r="D135" s="27">
        <v>4.2</v>
      </c>
    </row>
    <row r="136" spans="2:7">
      <c r="B136" s="13">
        <v>5</v>
      </c>
      <c r="C136" s="20" t="s">
        <v>30</v>
      </c>
      <c r="D136" s="27">
        <v>4.0999999999999996</v>
      </c>
    </row>
    <row r="137" spans="2:7">
      <c r="B137" s="13">
        <v>6</v>
      </c>
      <c r="C137" s="20" t="s">
        <v>33</v>
      </c>
      <c r="D137" s="27">
        <v>2.8</v>
      </c>
    </row>
    <row r="138" spans="2:7">
      <c r="B138" s="13">
        <v>7</v>
      </c>
      <c r="C138" s="20" t="s">
        <v>142</v>
      </c>
      <c r="D138" s="27">
        <v>2.7</v>
      </c>
    </row>
    <row r="139" spans="2:7">
      <c r="B139" s="13">
        <v>8</v>
      </c>
      <c r="C139" s="20" t="s">
        <v>144</v>
      </c>
      <c r="D139" s="27">
        <v>2.6</v>
      </c>
    </row>
    <row r="140" spans="2:7">
      <c r="B140" s="13">
        <v>9</v>
      </c>
      <c r="C140" s="20" t="s">
        <v>146</v>
      </c>
      <c r="D140" s="27">
        <v>2.6</v>
      </c>
    </row>
    <row r="141" spans="2:7">
      <c r="B141" s="13">
        <v>10</v>
      </c>
      <c r="C141" s="20" t="s">
        <v>37</v>
      </c>
      <c r="D141" s="27">
        <v>2.6</v>
      </c>
    </row>
    <row r="144" spans="2:7" ht="36">
      <c r="B144" s="9" t="s">
        <v>0</v>
      </c>
      <c r="C144" s="9" t="s">
        <v>1</v>
      </c>
      <c r="D144" s="17" t="s">
        <v>2</v>
      </c>
      <c r="E144" s="9" t="s">
        <v>3</v>
      </c>
      <c r="F144" s="10" t="s">
        <v>49</v>
      </c>
      <c r="G144" s="15" t="s">
        <v>50</v>
      </c>
    </row>
    <row r="145" spans="2:7">
      <c r="B145" s="13">
        <v>8</v>
      </c>
      <c r="C145" s="20" t="str">
        <f>VLOOKUP($B145,'1～20位ファンドランキング'!$B$5:$G$24,2)</f>
        <v>日本郵政株式/グループ株式ファンド</v>
      </c>
      <c r="D145" s="23" t="str">
        <f>VLOOKUP($B145,'1～20位ファンドランキング'!$B$5:$G$24,3)</f>
        <v>日興</v>
      </c>
      <c r="E145" s="20" t="str">
        <f>VLOOKUP($B145,'1～20位ファンドランキング'!$B$5:$G$24,4)</f>
        <v>国内大型バリュー</v>
      </c>
      <c r="F145" s="24">
        <f>VLOOKUP($B145,'1～20位ファンドランキング'!$B$5:$G$24,5)</f>
        <v>9.7699999999999995E-2</v>
      </c>
      <c r="G145" s="25">
        <f>VLOOKUP($B145,'1～20位ファンドランキング'!$B$5:$G$24,6)</f>
        <v>1818</v>
      </c>
    </row>
    <row r="147" spans="2:7">
      <c r="B147" s="21" t="s">
        <v>28</v>
      </c>
    </row>
    <row r="149" spans="2:7">
      <c r="B149" s="21" t="s">
        <v>7</v>
      </c>
    </row>
    <row r="151" spans="2:7">
      <c r="B151" s="9" t="s">
        <v>8</v>
      </c>
      <c r="C151" s="9" t="s">
        <v>9</v>
      </c>
      <c r="D151" s="17" t="s">
        <v>10</v>
      </c>
    </row>
    <row r="152" spans="2:7">
      <c r="B152" s="13">
        <v>1</v>
      </c>
      <c r="C152" s="20" t="s">
        <v>149</v>
      </c>
      <c r="D152" s="27">
        <v>50.62</v>
      </c>
    </row>
    <row r="153" spans="2:7">
      <c r="B153" s="13">
        <v>2</v>
      </c>
      <c r="C153" s="20" t="s">
        <v>84</v>
      </c>
      <c r="D153" s="27">
        <v>32.49</v>
      </c>
    </row>
    <row r="154" spans="2:7">
      <c r="B154" s="13">
        <v>3</v>
      </c>
      <c r="C154" s="20" t="s">
        <v>151</v>
      </c>
      <c r="D154" s="27">
        <v>15.14</v>
      </c>
    </row>
    <row r="155" spans="2:7">
      <c r="B155" s="13">
        <v>4</v>
      </c>
      <c r="C155" s="20"/>
      <c r="D155" s="27"/>
    </row>
    <row r="156" spans="2:7">
      <c r="B156" s="13">
        <v>5</v>
      </c>
      <c r="C156" s="20"/>
      <c r="D156" s="27"/>
    </row>
    <row r="157" spans="2:7">
      <c r="B157" s="13">
        <v>6</v>
      </c>
      <c r="C157" s="20"/>
      <c r="D157" s="27"/>
    </row>
    <row r="158" spans="2:7">
      <c r="B158" s="13">
        <v>7</v>
      </c>
      <c r="C158" s="20"/>
      <c r="D158" s="27"/>
    </row>
    <row r="159" spans="2:7">
      <c r="B159" s="13">
        <v>8</v>
      </c>
      <c r="C159" s="20"/>
      <c r="D159" s="27"/>
    </row>
    <row r="160" spans="2:7">
      <c r="B160" s="13">
        <v>9</v>
      </c>
      <c r="C160" s="20"/>
      <c r="D160" s="27"/>
    </row>
    <row r="161" spans="2:7">
      <c r="B161" s="13">
        <v>10</v>
      </c>
      <c r="C161" s="20"/>
      <c r="D161" s="27"/>
    </row>
    <row r="164" spans="2:7" ht="36">
      <c r="B164" s="9" t="s">
        <v>0</v>
      </c>
      <c r="C164" s="9" t="s">
        <v>1</v>
      </c>
      <c r="D164" s="17" t="s">
        <v>2</v>
      </c>
      <c r="E164" s="9" t="s">
        <v>3</v>
      </c>
      <c r="F164" s="10" t="s">
        <v>49</v>
      </c>
      <c r="G164" s="15" t="s">
        <v>50</v>
      </c>
    </row>
    <row r="165" spans="2:7">
      <c r="B165" s="13">
        <v>9</v>
      </c>
      <c r="C165" s="20" t="str">
        <f>VLOOKUP($B165,'1～20位ファンドランキング'!$B$5:$G$24,2)</f>
        <v>キャッシュフロー経営評価オープン 『愛称：選球眼』</v>
      </c>
      <c r="D165" s="23" t="str">
        <f>VLOOKUP($B165,'1～20位ファンドランキング'!$B$5:$G$24,3)</f>
        <v>三井住友TAM</v>
      </c>
      <c r="E165" s="20" t="str">
        <f>VLOOKUP($B165,'1～20位ファンドランキング'!$B$5:$G$24,4)</f>
        <v>国内大型バリュー</v>
      </c>
      <c r="F165" s="24">
        <f>VLOOKUP($B165,'1～20位ファンドランキング'!$B$5:$G$24,5)</f>
        <v>9.7299999999999998E-2</v>
      </c>
      <c r="G165" s="25">
        <f>VLOOKUP($B165,'1～20位ファンドランキング'!$B$5:$G$24,6)</f>
        <v>2486</v>
      </c>
    </row>
    <row r="167" spans="2:7">
      <c r="B167" s="21" t="s">
        <v>28</v>
      </c>
    </row>
    <row r="169" spans="2:7">
      <c r="B169" s="21" t="s">
        <v>7</v>
      </c>
    </row>
    <row r="171" spans="2:7">
      <c r="B171" s="9" t="s">
        <v>8</v>
      </c>
      <c r="C171" s="9" t="s">
        <v>9</v>
      </c>
      <c r="D171" s="17" t="s">
        <v>10</v>
      </c>
    </row>
    <row r="172" spans="2:7">
      <c r="B172" s="13">
        <v>1</v>
      </c>
      <c r="C172" s="20" t="s">
        <v>19</v>
      </c>
      <c r="D172" s="27">
        <v>2.94</v>
      </c>
    </row>
    <row r="173" spans="2:7">
      <c r="B173" s="13">
        <v>2</v>
      </c>
      <c r="C173" s="20" t="s">
        <v>74</v>
      </c>
      <c r="D173" s="27">
        <v>2.4900000000000002</v>
      </c>
    </row>
    <row r="174" spans="2:7">
      <c r="B174" s="13">
        <v>3</v>
      </c>
      <c r="C174" s="20" t="s">
        <v>123</v>
      </c>
      <c r="D174" s="27">
        <v>2.0299999999999998</v>
      </c>
    </row>
    <row r="175" spans="2:7">
      <c r="B175" s="13">
        <v>4</v>
      </c>
      <c r="C175" s="20" t="s">
        <v>102</v>
      </c>
      <c r="D175" s="27">
        <v>2.0299999999999998</v>
      </c>
    </row>
    <row r="176" spans="2:7">
      <c r="B176" s="13">
        <v>5</v>
      </c>
      <c r="C176" s="20" t="s">
        <v>117</v>
      </c>
      <c r="D176" s="27">
        <v>2.02</v>
      </c>
    </row>
    <row r="177" spans="2:7">
      <c r="B177" s="13">
        <v>6</v>
      </c>
      <c r="C177" s="20" t="s">
        <v>153</v>
      </c>
      <c r="D177" s="27">
        <v>2.0099999999999998</v>
      </c>
    </row>
    <row r="178" spans="2:7">
      <c r="B178" s="13">
        <v>7</v>
      </c>
      <c r="C178" s="20" t="s">
        <v>114</v>
      </c>
      <c r="D178" s="27">
        <v>2</v>
      </c>
    </row>
    <row r="179" spans="2:7">
      <c r="B179" s="13">
        <v>8</v>
      </c>
      <c r="C179" s="20" t="s">
        <v>155</v>
      </c>
      <c r="D179" s="27">
        <v>1.99</v>
      </c>
    </row>
    <row r="180" spans="2:7">
      <c r="B180" s="13">
        <v>9</v>
      </c>
      <c r="C180" s="20" t="s">
        <v>76</v>
      </c>
      <c r="D180" s="27">
        <v>1.99</v>
      </c>
    </row>
    <row r="181" spans="2:7">
      <c r="B181" s="13">
        <v>10</v>
      </c>
      <c r="C181" s="20" t="s">
        <v>157</v>
      </c>
      <c r="D181" s="27">
        <v>1.98</v>
      </c>
    </row>
    <row r="184" spans="2:7" ht="36">
      <c r="B184" s="9" t="s">
        <v>0</v>
      </c>
      <c r="C184" s="9" t="s">
        <v>1</v>
      </c>
      <c r="D184" s="17" t="s">
        <v>2</v>
      </c>
      <c r="E184" s="9" t="s">
        <v>3</v>
      </c>
      <c r="F184" s="10" t="s">
        <v>49</v>
      </c>
      <c r="G184" s="15" t="s">
        <v>50</v>
      </c>
    </row>
    <row r="185" spans="2:7">
      <c r="B185" s="13">
        <v>10</v>
      </c>
      <c r="C185" s="20" t="str">
        <f>VLOOKUP($B185,'1～20位ファンドランキング'!$B$5:$G$24,2)</f>
        <v>ソフトバンク&amp;SBIグループ株式ファンド</v>
      </c>
      <c r="D185" s="23" t="str">
        <f>VLOOKUP($B185,'1～20位ファンドランキング'!$B$5:$G$24,3)</f>
        <v>SBIアセット</v>
      </c>
      <c r="E185" s="20" t="str">
        <f>VLOOKUP($B185,'1～20位ファンドランキング'!$B$5:$G$24,4)</f>
        <v>国内大型バリュー</v>
      </c>
      <c r="F185" s="24">
        <f>VLOOKUP($B185,'1～20位ファンドランキング'!$B$5:$G$24,5)</f>
        <v>9.2299999999999993E-2</v>
      </c>
      <c r="G185" s="25">
        <f>VLOOKUP($B185,'1～20位ファンドランキング'!$B$5:$G$24,6)</f>
        <v>1114</v>
      </c>
    </row>
    <row r="187" spans="2:7">
      <c r="B187" s="21" t="s">
        <v>28</v>
      </c>
    </row>
    <row r="189" spans="2:7">
      <c r="B189" s="21" t="s">
        <v>7</v>
      </c>
    </row>
    <row r="191" spans="2:7">
      <c r="B191" s="9" t="s">
        <v>8</v>
      </c>
      <c r="C191" s="9" t="s">
        <v>9</v>
      </c>
      <c r="D191" s="17" t="s">
        <v>10</v>
      </c>
    </row>
    <row r="192" spans="2:7">
      <c r="B192" s="13">
        <v>1</v>
      </c>
      <c r="C192" s="20" t="s">
        <v>19</v>
      </c>
      <c r="D192" s="27">
        <v>33.340000000000003</v>
      </c>
    </row>
    <row r="193" spans="2:7">
      <c r="B193" s="13">
        <v>2</v>
      </c>
      <c r="C193" s="20" t="s">
        <v>159</v>
      </c>
      <c r="D193" s="27">
        <v>30.69</v>
      </c>
    </row>
    <row r="194" spans="2:7">
      <c r="B194" s="13">
        <v>3</v>
      </c>
      <c r="C194" s="20" t="s">
        <v>161</v>
      </c>
      <c r="D194" s="27">
        <v>16.11</v>
      </c>
    </row>
    <row r="195" spans="2:7">
      <c r="B195" s="13">
        <v>4</v>
      </c>
      <c r="C195" s="20" t="s">
        <v>163</v>
      </c>
      <c r="D195" s="27">
        <v>5.37</v>
      </c>
    </row>
    <row r="196" spans="2:7">
      <c r="B196" s="13">
        <v>5</v>
      </c>
      <c r="C196" s="20" t="s">
        <v>165</v>
      </c>
      <c r="D196" s="27">
        <v>3.72</v>
      </c>
    </row>
    <row r="197" spans="2:7">
      <c r="B197" s="13">
        <v>6</v>
      </c>
      <c r="C197" s="20" t="s">
        <v>167</v>
      </c>
      <c r="D197" s="27">
        <v>1</v>
      </c>
    </row>
    <row r="198" spans="2:7">
      <c r="B198" s="13">
        <v>7</v>
      </c>
      <c r="C198" s="20" t="s">
        <v>16</v>
      </c>
      <c r="D198" s="27">
        <v>0.5</v>
      </c>
    </row>
    <row r="199" spans="2:7">
      <c r="B199" s="13">
        <v>8</v>
      </c>
      <c r="C199" s="20" t="s">
        <v>14</v>
      </c>
      <c r="D199" s="27">
        <v>0.42</v>
      </c>
    </row>
    <row r="200" spans="2:7">
      <c r="B200" s="13">
        <v>9</v>
      </c>
      <c r="C200" s="20" t="s">
        <v>169</v>
      </c>
      <c r="D200" s="27">
        <v>0.37</v>
      </c>
    </row>
    <row r="201" spans="2:7">
      <c r="B201" s="13">
        <v>10</v>
      </c>
      <c r="C201" s="20" t="s">
        <v>171</v>
      </c>
      <c r="D201" s="27">
        <v>0.36</v>
      </c>
    </row>
    <row r="204" spans="2:7" ht="36">
      <c r="B204" s="9" t="s">
        <v>0</v>
      </c>
      <c r="C204" s="9" t="s">
        <v>1</v>
      </c>
      <c r="D204" s="17" t="s">
        <v>2</v>
      </c>
      <c r="E204" s="9" t="s">
        <v>3</v>
      </c>
      <c r="F204" s="10" t="s">
        <v>49</v>
      </c>
      <c r="G204" s="15" t="s">
        <v>50</v>
      </c>
    </row>
    <row r="205" spans="2:7">
      <c r="B205" s="13">
        <v>11</v>
      </c>
      <c r="C205" s="20" t="str">
        <f>VLOOKUP($B205,'1～20位ファンドランキング'!$B$5:$G$24,2)</f>
        <v>野村 日本ブランド株投資(リラ)毎月</v>
      </c>
      <c r="D205" s="23" t="str">
        <f>VLOOKUP($B205,'1～20位ファンドランキング'!$B$5:$G$24,3)</f>
        <v>野村</v>
      </c>
      <c r="E205" s="20" t="str">
        <f>VLOOKUP($B205,'1～20位ファンドランキング'!$B$5:$G$24,4)</f>
        <v>国内大型ブレンド</v>
      </c>
      <c r="F205" s="24">
        <f>VLOOKUP($B205,'1～20位ファンドランキング'!$B$5:$G$24,5)</f>
        <v>9.06E-2</v>
      </c>
      <c r="G205" s="25">
        <f>VLOOKUP($B205,'1～20位ファンドランキング'!$B$5:$G$24,6)</f>
        <v>4987</v>
      </c>
    </row>
    <row r="207" spans="2:7">
      <c r="B207" s="21" t="s">
        <v>28</v>
      </c>
    </row>
    <row r="209" spans="2:7">
      <c r="B209" s="21" t="s">
        <v>7</v>
      </c>
    </row>
    <row r="211" spans="2:7">
      <c r="B211" s="9" t="s">
        <v>8</v>
      </c>
      <c r="C211" s="9" t="s">
        <v>9</v>
      </c>
      <c r="D211" s="17" t="s">
        <v>10</v>
      </c>
    </row>
    <row r="212" spans="2:7">
      <c r="B212" s="13">
        <v>1</v>
      </c>
      <c r="C212" s="20" t="s">
        <v>17</v>
      </c>
      <c r="D212" s="27">
        <v>5.6</v>
      </c>
    </row>
    <row r="213" spans="2:7">
      <c r="B213" s="13">
        <v>2</v>
      </c>
      <c r="C213" s="20" t="s">
        <v>20</v>
      </c>
      <c r="D213" s="27">
        <v>5.4</v>
      </c>
    </row>
    <row r="214" spans="2:7">
      <c r="B214" s="13">
        <v>3</v>
      </c>
      <c r="C214" s="20" t="s">
        <v>138</v>
      </c>
      <c r="D214" s="27">
        <v>4.5</v>
      </c>
    </row>
    <row r="215" spans="2:7">
      <c r="B215" s="13">
        <v>4</v>
      </c>
      <c r="C215" s="20" t="s">
        <v>140</v>
      </c>
      <c r="D215" s="27">
        <v>4.2</v>
      </c>
    </row>
    <row r="216" spans="2:7">
      <c r="B216" s="13">
        <v>5</v>
      </c>
      <c r="C216" s="20" t="s">
        <v>30</v>
      </c>
      <c r="D216" s="27">
        <v>4.0999999999999996</v>
      </c>
    </row>
    <row r="217" spans="2:7">
      <c r="B217" s="13">
        <v>6</v>
      </c>
      <c r="C217" s="20" t="s">
        <v>33</v>
      </c>
      <c r="D217" s="27">
        <v>2.8</v>
      </c>
    </row>
    <row r="218" spans="2:7">
      <c r="B218" s="13">
        <v>7</v>
      </c>
      <c r="C218" s="20" t="s">
        <v>142</v>
      </c>
      <c r="D218" s="27">
        <v>2.7</v>
      </c>
    </row>
    <row r="219" spans="2:7">
      <c r="B219" s="13">
        <v>8</v>
      </c>
      <c r="C219" s="20" t="s">
        <v>144</v>
      </c>
      <c r="D219" s="27">
        <v>2.6</v>
      </c>
    </row>
    <row r="220" spans="2:7">
      <c r="B220" s="13">
        <v>9</v>
      </c>
      <c r="C220" s="20" t="s">
        <v>146</v>
      </c>
      <c r="D220" s="27">
        <v>2.6</v>
      </c>
    </row>
    <row r="221" spans="2:7">
      <c r="B221" s="13">
        <v>10</v>
      </c>
      <c r="C221" s="20" t="s">
        <v>37</v>
      </c>
      <c r="D221" s="27">
        <v>2.6</v>
      </c>
    </row>
    <row r="224" spans="2:7" ht="36">
      <c r="B224" s="9" t="s">
        <v>0</v>
      </c>
      <c r="C224" s="9" t="s">
        <v>1</v>
      </c>
      <c r="D224" s="17" t="s">
        <v>2</v>
      </c>
      <c r="E224" s="9" t="s">
        <v>3</v>
      </c>
      <c r="F224" s="10" t="s">
        <v>49</v>
      </c>
      <c r="G224" s="15" t="s">
        <v>50</v>
      </c>
    </row>
    <row r="225" spans="2:7">
      <c r="B225" s="13">
        <v>12</v>
      </c>
      <c r="C225" s="20" t="str">
        <f>VLOOKUP($B225,'1～20位ファンドランキング'!$B$5:$G$24,2)</f>
        <v>野村 日本ブランド株投資(リラ)年2回</v>
      </c>
      <c r="D225" s="23" t="str">
        <f>VLOOKUP($B225,'1～20位ファンドランキング'!$B$5:$G$24,3)</f>
        <v>野村</v>
      </c>
      <c r="E225" s="20" t="str">
        <f>VLOOKUP($B225,'1～20位ファンドランキング'!$B$5:$G$24,4)</f>
        <v>国内大型ブレンド</v>
      </c>
      <c r="F225" s="24">
        <f>VLOOKUP($B225,'1～20位ファンドランキング'!$B$5:$G$24,5)</f>
        <v>9.0300000000000005E-2</v>
      </c>
      <c r="G225" s="25">
        <f>VLOOKUP($B225,'1～20位ファンドランキング'!$B$5:$G$24,6)</f>
        <v>1481</v>
      </c>
    </row>
    <row r="227" spans="2:7">
      <c r="B227" s="21" t="s">
        <v>28</v>
      </c>
    </row>
    <row r="229" spans="2:7">
      <c r="B229" s="21" t="s">
        <v>7</v>
      </c>
    </row>
    <row r="231" spans="2:7">
      <c r="B231" s="9" t="s">
        <v>8</v>
      </c>
      <c r="C231" s="9" t="s">
        <v>9</v>
      </c>
      <c r="D231" s="17" t="s">
        <v>10</v>
      </c>
    </row>
    <row r="232" spans="2:7">
      <c r="B232" s="13">
        <v>1</v>
      </c>
      <c r="C232" s="20" t="s">
        <v>17</v>
      </c>
      <c r="D232" s="27">
        <v>5.6</v>
      </c>
    </row>
    <row r="233" spans="2:7">
      <c r="B233" s="13">
        <v>2</v>
      </c>
      <c r="C233" s="20" t="s">
        <v>20</v>
      </c>
      <c r="D233" s="27">
        <v>5.4</v>
      </c>
    </row>
    <row r="234" spans="2:7">
      <c r="B234" s="13">
        <v>3</v>
      </c>
      <c r="C234" s="20" t="s">
        <v>138</v>
      </c>
      <c r="D234" s="27">
        <v>4.5</v>
      </c>
    </row>
    <row r="235" spans="2:7">
      <c r="B235" s="13">
        <v>4</v>
      </c>
      <c r="C235" s="20" t="s">
        <v>140</v>
      </c>
      <c r="D235" s="27">
        <v>4.2</v>
      </c>
    </row>
    <row r="236" spans="2:7">
      <c r="B236" s="13">
        <v>5</v>
      </c>
      <c r="C236" s="20" t="s">
        <v>30</v>
      </c>
      <c r="D236" s="27">
        <v>4.0999999999999996</v>
      </c>
    </row>
    <row r="237" spans="2:7">
      <c r="B237" s="13">
        <v>6</v>
      </c>
      <c r="C237" s="20" t="s">
        <v>33</v>
      </c>
      <c r="D237" s="27">
        <v>2.8</v>
      </c>
    </row>
    <row r="238" spans="2:7">
      <c r="B238" s="13">
        <v>7</v>
      </c>
      <c r="C238" s="20" t="s">
        <v>142</v>
      </c>
      <c r="D238" s="27">
        <v>2.7</v>
      </c>
    </row>
    <row r="239" spans="2:7">
      <c r="B239" s="13">
        <v>8</v>
      </c>
      <c r="C239" s="20" t="s">
        <v>144</v>
      </c>
      <c r="D239" s="27">
        <v>2.6</v>
      </c>
    </row>
    <row r="240" spans="2:7">
      <c r="B240" s="13">
        <v>9</v>
      </c>
      <c r="C240" s="20" t="s">
        <v>146</v>
      </c>
      <c r="D240" s="27">
        <v>2.6</v>
      </c>
    </row>
    <row r="241" spans="2:7">
      <c r="B241" s="13">
        <v>10</v>
      </c>
      <c r="C241" s="20" t="s">
        <v>37</v>
      </c>
      <c r="D241" s="27">
        <v>2.6</v>
      </c>
    </row>
    <row r="244" spans="2:7" ht="36">
      <c r="B244" s="9" t="s">
        <v>0</v>
      </c>
      <c r="C244" s="9" t="s">
        <v>1</v>
      </c>
      <c r="D244" s="17" t="s">
        <v>2</v>
      </c>
      <c r="E244" s="9" t="s">
        <v>3</v>
      </c>
      <c r="F244" s="10" t="s">
        <v>49</v>
      </c>
      <c r="G244" s="15" t="s">
        <v>50</v>
      </c>
    </row>
    <row r="245" spans="2:7">
      <c r="B245" s="13">
        <v>13</v>
      </c>
      <c r="C245" s="20" t="str">
        <f>VLOOKUP($B245,'1～20位ファンドランキング'!$B$5:$G$24,2)</f>
        <v>日本株225･米ドルコース</v>
      </c>
      <c r="D245" s="23" t="str">
        <f>VLOOKUP($B245,'1～20位ファンドランキング'!$B$5:$G$24,3)</f>
        <v>三井住友DS</v>
      </c>
      <c r="E245" s="20" t="str">
        <f>VLOOKUP($B245,'1～20位ファンドランキング'!$B$5:$G$24,4)</f>
        <v>国内大型ブレンド</v>
      </c>
      <c r="F245" s="24">
        <f>VLOOKUP($B245,'1～20位ファンドランキング'!$B$5:$G$24,5)</f>
        <v>8.8599999999999998E-2</v>
      </c>
      <c r="G245" s="25">
        <f>VLOOKUP($B245,'1～20位ファンドランキング'!$B$5:$G$24,6)</f>
        <v>6550</v>
      </c>
    </row>
    <row r="247" spans="2:7">
      <c r="B247" s="21" t="s">
        <v>28</v>
      </c>
    </row>
    <row r="249" spans="2:7">
      <c r="B249" s="21" t="s">
        <v>7</v>
      </c>
    </row>
    <row r="251" spans="2:7">
      <c r="B251" s="19" t="s">
        <v>8</v>
      </c>
      <c r="C251" s="9" t="s">
        <v>9</v>
      </c>
      <c r="D251" s="17" t="s">
        <v>10</v>
      </c>
    </row>
    <row r="252" spans="2:7">
      <c r="B252" s="20">
        <v>1</v>
      </c>
      <c r="C252" s="20" t="s">
        <v>42</v>
      </c>
      <c r="D252" s="27">
        <v>13.1</v>
      </c>
    </row>
    <row r="253" spans="2:7">
      <c r="B253" s="20">
        <v>2</v>
      </c>
      <c r="C253" s="20" t="s">
        <v>19</v>
      </c>
      <c r="D253" s="27">
        <v>7.4</v>
      </c>
    </row>
    <row r="254" spans="2:7">
      <c r="B254" s="20">
        <v>3</v>
      </c>
      <c r="C254" s="20" t="s">
        <v>18</v>
      </c>
      <c r="D254" s="27">
        <v>5.5</v>
      </c>
    </row>
    <row r="255" spans="2:7">
      <c r="B255" s="20">
        <v>4</v>
      </c>
      <c r="C255" s="20" t="s">
        <v>174</v>
      </c>
      <c r="D255" s="27">
        <v>3.3</v>
      </c>
    </row>
    <row r="256" spans="2:7">
      <c r="B256" s="20">
        <v>5</v>
      </c>
      <c r="C256" s="20" t="s">
        <v>142</v>
      </c>
      <c r="D256" s="27">
        <v>2.6</v>
      </c>
    </row>
    <row r="257" spans="2:7">
      <c r="B257" s="20">
        <v>6</v>
      </c>
      <c r="C257" s="20" t="s">
        <v>12</v>
      </c>
      <c r="D257" s="27">
        <v>2.4</v>
      </c>
    </row>
    <row r="258" spans="2:7">
      <c r="B258" s="20">
        <v>7</v>
      </c>
      <c r="C258" s="20" t="s">
        <v>100</v>
      </c>
      <c r="D258" s="27">
        <v>2.4</v>
      </c>
    </row>
    <row r="259" spans="2:7">
      <c r="B259" s="20">
        <v>8</v>
      </c>
      <c r="C259" s="20" t="s">
        <v>20</v>
      </c>
      <c r="D259" s="27">
        <v>2.2999999999999998</v>
      </c>
    </row>
    <row r="260" spans="2:7">
      <c r="B260" s="20">
        <v>9</v>
      </c>
      <c r="C260" s="20" t="s">
        <v>140</v>
      </c>
      <c r="D260" s="27">
        <v>2.2000000000000002</v>
      </c>
    </row>
    <row r="261" spans="2:7">
      <c r="B261" s="20">
        <v>10</v>
      </c>
      <c r="C261" s="20" t="s">
        <v>27</v>
      </c>
      <c r="D261" s="27">
        <v>2</v>
      </c>
    </row>
    <row r="264" spans="2:7" ht="36">
      <c r="B264" s="9" t="s">
        <v>0</v>
      </c>
      <c r="C264" s="9" t="s">
        <v>1</v>
      </c>
      <c r="D264" s="17" t="s">
        <v>2</v>
      </c>
      <c r="E264" s="9" t="s">
        <v>3</v>
      </c>
      <c r="F264" s="10" t="s">
        <v>49</v>
      </c>
      <c r="G264" s="15" t="s">
        <v>50</v>
      </c>
    </row>
    <row r="265" spans="2:7">
      <c r="B265" s="13">
        <v>14</v>
      </c>
      <c r="C265" s="20" t="str">
        <f>VLOOKUP($B265,'1～20位ファンドランキング'!$B$5:$G$24,2)</f>
        <v>グローバルX MSCIスーパーディビィデンド-日本株式</v>
      </c>
      <c r="D265" s="23" t="str">
        <f>VLOOKUP($B265,'1～20位ファンドランキング'!$B$5:$G$24,3)</f>
        <v>グローバル X</v>
      </c>
      <c r="E265" s="20" t="str">
        <f>VLOOKUP($B265,'1～20位ファンドランキング'!$B$5:$G$24,4)</f>
        <v>国内大型ブレンド</v>
      </c>
      <c r="F265" s="24">
        <f>VLOOKUP($B265,'1～20位ファンドランキング'!$B$5:$G$24,5)</f>
        <v>8.8499999999999995E-2</v>
      </c>
      <c r="G265" s="25">
        <f>VLOOKUP($B265,'1～20位ファンドランキング'!$B$5:$G$24,6)</f>
        <v>14695</v>
      </c>
    </row>
    <row r="269" spans="2:7">
      <c r="B269" s="21" t="s">
        <v>7</v>
      </c>
    </row>
    <row r="270" spans="2:7">
      <c r="C270" s="21" t="s">
        <v>176</v>
      </c>
    </row>
    <row r="271" spans="2:7">
      <c r="B271" s="9" t="s">
        <v>8</v>
      </c>
      <c r="C271" s="9" t="s">
        <v>9</v>
      </c>
      <c r="D271" s="17" t="s">
        <v>10</v>
      </c>
    </row>
    <row r="272" spans="2:7">
      <c r="B272" s="13">
        <v>1</v>
      </c>
      <c r="C272" s="13" t="s">
        <v>177</v>
      </c>
      <c r="D272" s="22" t="s">
        <v>177</v>
      </c>
    </row>
    <row r="273" spans="2:7">
      <c r="B273" s="13">
        <v>2</v>
      </c>
      <c r="C273" s="13" t="s">
        <v>177</v>
      </c>
      <c r="D273" s="22" t="s">
        <v>177</v>
      </c>
    </row>
    <row r="274" spans="2:7">
      <c r="B274" s="13">
        <v>3</v>
      </c>
      <c r="C274" s="13" t="s">
        <v>177</v>
      </c>
      <c r="D274" s="22" t="s">
        <v>177</v>
      </c>
    </row>
    <row r="275" spans="2:7">
      <c r="B275" s="13">
        <v>4</v>
      </c>
      <c r="C275" s="13" t="s">
        <v>177</v>
      </c>
      <c r="D275" s="22" t="s">
        <v>177</v>
      </c>
    </row>
    <row r="276" spans="2:7">
      <c r="B276" s="13">
        <v>5</v>
      </c>
      <c r="C276" s="13" t="s">
        <v>177</v>
      </c>
      <c r="D276" s="22" t="s">
        <v>177</v>
      </c>
    </row>
    <row r="277" spans="2:7">
      <c r="B277" s="13">
        <v>6</v>
      </c>
      <c r="C277" s="13" t="s">
        <v>177</v>
      </c>
      <c r="D277" s="22" t="s">
        <v>177</v>
      </c>
    </row>
    <row r="278" spans="2:7">
      <c r="B278" s="13">
        <v>7</v>
      </c>
      <c r="C278" s="13" t="s">
        <v>177</v>
      </c>
      <c r="D278" s="22" t="s">
        <v>177</v>
      </c>
    </row>
    <row r="279" spans="2:7">
      <c r="B279" s="13">
        <v>8</v>
      </c>
      <c r="C279" s="13" t="s">
        <v>177</v>
      </c>
      <c r="D279" s="22" t="s">
        <v>177</v>
      </c>
    </row>
    <row r="280" spans="2:7">
      <c r="B280" s="13">
        <v>9</v>
      </c>
      <c r="C280" s="13" t="s">
        <v>177</v>
      </c>
      <c r="D280" s="22" t="s">
        <v>177</v>
      </c>
    </row>
    <row r="281" spans="2:7">
      <c r="B281" s="13">
        <v>10</v>
      </c>
      <c r="C281" s="13" t="s">
        <v>177</v>
      </c>
      <c r="D281" s="22" t="s">
        <v>177</v>
      </c>
    </row>
    <row r="284" spans="2:7" ht="36">
      <c r="B284" s="9" t="s">
        <v>0</v>
      </c>
      <c r="C284" s="9" t="s">
        <v>1</v>
      </c>
      <c r="D284" s="17" t="s">
        <v>2</v>
      </c>
      <c r="E284" s="9" t="s">
        <v>3</v>
      </c>
      <c r="F284" s="10" t="s">
        <v>49</v>
      </c>
      <c r="G284" s="15" t="s">
        <v>50</v>
      </c>
    </row>
    <row r="285" spans="2:7">
      <c r="B285" s="13">
        <v>15</v>
      </c>
      <c r="C285" s="20" t="str">
        <f>VLOOKUP($B285,'1～20位ファンドランキング'!$B$5:$G$24,2)</f>
        <v>野村 通貨選択日本株投信(米ドル)毎月</v>
      </c>
      <c r="D285" s="23" t="str">
        <f>VLOOKUP($B285,'1～20位ファンドランキング'!$B$5:$G$24,3)</f>
        <v>野村</v>
      </c>
      <c r="E285" s="20" t="str">
        <f>VLOOKUP($B285,'1～20位ファンドランキング'!$B$5:$G$24,4)</f>
        <v>国内大型ブレンド</v>
      </c>
      <c r="F285" s="24">
        <f>VLOOKUP($B285,'1～20位ファンドランキング'!$B$5:$G$24,5)</f>
        <v>8.7900000000000006E-2</v>
      </c>
      <c r="G285" s="25">
        <f>VLOOKUP($B285,'1～20位ファンドランキング'!$B$5:$G$24,6)</f>
        <v>6727</v>
      </c>
    </row>
    <row r="287" spans="2:7">
      <c r="B287" s="21" t="s">
        <v>28</v>
      </c>
    </row>
    <row r="289" spans="2:7">
      <c r="B289" s="21" t="s">
        <v>7</v>
      </c>
    </row>
    <row r="291" spans="2:7">
      <c r="B291" s="9" t="s">
        <v>8</v>
      </c>
      <c r="C291" s="9" t="s">
        <v>9</v>
      </c>
      <c r="D291" s="17" t="s">
        <v>10</v>
      </c>
    </row>
    <row r="292" spans="2:7">
      <c r="B292" s="13">
        <v>1</v>
      </c>
      <c r="C292" s="20" t="s">
        <v>42</v>
      </c>
      <c r="D292" s="27">
        <v>11.9</v>
      </c>
    </row>
    <row r="293" spans="2:7">
      <c r="B293" s="13">
        <v>2</v>
      </c>
      <c r="C293" s="20" t="s">
        <v>19</v>
      </c>
      <c r="D293" s="27">
        <v>6.7</v>
      </c>
    </row>
    <row r="294" spans="2:7">
      <c r="B294" s="13">
        <v>3</v>
      </c>
      <c r="C294" s="20" t="s">
        <v>18</v>
      </c>
      <c r="D294" s="27">
        <v>4.9000000000000004</v>
      </c>
    </row>
    <row r="295" spans="2:7">
      <c r="B295" s="13">
        <v>4</v>
      </c>
      <c r="C295" s="20" t="s">
        <v>174</v>
      </c>
      <c r="D295" s="27">
        <v>3</v>
      </c>
    </row>
    <row r="296" spans="2:7">
      <c r="B296" s="13">
        <v>5</v>
      </c>
      <c r="C296" s="20" t="s">
        <v>142</v>
      </c>
      <c r="D296" s="27">
        <v>2.4</v>
      </c>
    </row>
    <row r="297" spans="2:7">
      <c r="B297" s="13">
        <v>6</v>
      </c>
      <c r="C297" s="20" t="s">
        <v>12</v>
      </c>
      <c r="D297" s="27">
        <v>2.2999999999999998</v>
      </c>
    </row>
    <row r="298" spans="2:7">
      <c r="B298" s="13">
        <v>7</v>
      </c>
      <c r="C298" s="20" t="s">
        <v>100</v>
      </c>
      <c r="D298" s="27">
        <v>2.2000000000000002</v>
      </c>
    </row>
    <row r="299" spans="2:7">
      <c r="B299" s="13">
        <v>8</v>
      </c>
      <c r="C299" s="20" t="s">
        <v>20</v>
      </c>
      <c r="D299" s="27">
        <v>2</v>
      </c>
    </row>
    <row r="300" spans="2:7">
      <c r="B300" s="13">
        <v>9</v>
      </c>
      <c r="C300" s="20" t="s">
        <v>140</v>
      </c>
      <c r="D300" s="27">
        <v>2</v>
      </c>
    </row>
    <row r="301" spans="2:7">
      <c r="B301" s="13">
        <v>10</v>
      </c>
      <c r="C301" s="20" t="s">
        <v>27</v>
      </c>
      <c r="D301" s="27">
        <v>1.8</v>
      </c>
    </row>
    <row r="304" spans="2:7" ht="36">
      <c r="B304" s="9" t="s">
        <v>0</v>
      </c>
      <c r="C304" s="9" t="s">
        <v>1</v>
      </c>
      <c r="D304" s="17" t="s">
        <v>2</v>
      </c>
      <c r="E304" s="9" t="s">
        <v>3</v>
      </c>
      <c r="F304" s="10" t="s">
        <v>49</v>
      </c>
      <c r="G304" s="15" t="s">
        <v>50</v>
      </c>
    </row>
    <row r="305" spans="2:7">
      <c r="B305" s="13">
        <v>16</v>
      </c>
      <c r="C305" s="20" t="str">
        <f>VLOOKUP($B305,'1～20位ファンドランキング'!$B$5:$G$24,2)</f>
        <v>日本株厳選ファンド･米ドルコース</v>
      </c>
      <c r="D305" s="23" t="str">
        <f>VLOOKUP($B305,'1～20位ファンドランキング'!$B$5:$G$24,3)</f>
        <v>三井住友DS</v>
      </c>
      <c r="E305" s="20" t="str">
        <f>VLOOKUP($B305,'1～20位ファンドランキング'!$B$5:$G$24,4)</f>
        <v>国内大型バリュー</v>
      </c>
      <c r="F305" s="24">
        <f>VLOOKUP($B305,'1～20位ファンドランキング'!$B$5:$G$24,5)</f>
        <v>8.7800000000000003E-2</v>
      </c>
      <c r="G305" s="25">
        <f>VLOOKUP($B305,'1～20位ファンドランキング'!$B$5:$G$24,6)</f>
        <v>14965</v>
      </c>
    </row>
    <row r="307" spans="2:7">
      <c r="B307" s="21" t="s">
        <v>96</v>
      </c>
    </row>
    <row r="309" spans="2:7">
      <c r="B309" s="21" t="s">
        <v>7</v>
      </c>
    </row>
    <row r="311" spans="2:7">
      <c r="B311" s="9" t="s">
        <v>8</v>
      </c>
      <c r="C311" s="9" t="s">
        <v>9</v>
      </c>
      <c r="D311" s="17" t="s">
        <v>10</v>
      </c>
    </row>
    <row r="312" spans="2:7">
      <c r="B312" s="13">
        <v>1</v>
      </c>
      <c r="C312" s="20" t="s">
        <v>98</v>
      </c>
      <c r="D312" s="27">
        <v>6.6</v>
      </c>
    </row>
    <row r="313" spans="2:7">
      <c r="B313" s="13">
        <v>2</v>
      </c>
      <c r="C313" s="20" t="s">
        <v>100</v>
      </c>
      <c r="D313" s="27">
        <v>5.4</v>
      </c>
    </row>
    <row r="314" spans="2:7">
      <c r="B314" s="13">
        <v>3</v>
      </c>
      <c r="C314" s="20" t="s">
        <v>102</v>
      </c>
      <c r="D314" s="27">
        <v>5.4</v>
      </c>
    </row>
    <row r="315" spans="2:7">
      <c r="B315" s="13">
        <v>4</v>
      </c>
      <c r="C315" s="20" t="s">
        <v>104</v>
      </c>
      <c r="D315" s="27">
        <v>5.2</v>
      </c>
    </row>
    <row r="316" spans="2:7">
      <c r="B316" s="13">
        <v>5</v>
      </c>
      <c r="C316" s="20" t="s">
        <v>106</v>
      </c>
      <c r="D316" s="27">
        <v>5.2</v>
      </c>
    </row>
    <row r="317" spans="2:7">
      <c r="B317" s="13">
        <v>6</v>
      </c>
      <c r="C317" s="20" t="s">
        <v>108</v>
      </c>
      <c r="D317" s="27">
        <v>4.9000000000000004</v>
      </c>
    </row>
    <row r="318" spans="2:7">
      <c r="B318" s="13">
        <v>7</v>
      </c>
      <c r="C318" s="20" t="s">
        <v>110</v>
      </c>
      <c r="D318" s="27">
        <v>4.8</v>
      </c>
    </row>
    <row r="319" spans="2:7">
      <c r="B319" s="13">
        <v>8</v>
      </c>
      <c r="C319" s="20" t="s">
        <v>112</v>
      </c>
      <c r="D319" s="27">
        <v>4.7</v>
      </c>
    </row>
    <row r="320" spans="2:7">
      <c r="B320" s="13">
        <v>9</v>
      </c>
      <c r="C320" s="20" t="s">
        <v>39</v>
      </c>
      <c r="D320" s="27">
        <v>4.7</v>
      </c>
    </row>
    <row r="321" spans="2:7">
      <c r="B321" s="13">
        <v>10</v>
      </c>
      <c r="C321" s="20" t="s">
        <v>114</v>
      </c>
      <c r="D321" s="27">
        <v>4.5999999999999996</v>
      </c>
    </row>
    <row r="324" spans="2:7" ht="36">
      <c r="B324" s="9" t="s">
        <v>0</v>
      </c>
      <c r="C324" s="9" t="s">
        <v>1</v>
      </c>
      <c r="D324" s="17" t="s">
        <v>2</v>
      </c>
      <c r="E324" s="9" t="s">
        <v>3</v>
      </c>
      <c r="F324" s="10" t="s">
        <v>49</v>
      </c>
      <c r="G324" s="15" t="s">
        <v>50</v>
      </c>
    </row>
    <row r="325" spans="2:7">
      <c r="B325" s="13">
        <v>17</v>
      </c>
      <c r="C325" s="20" t="str">
        <f>VLOOKUP($B325,'1～20位ファンドランキング'!$B$5:$G$24,2)</f>
        <v>野村 通貨選択日本株投信(米ドル)年2回</v>
      </c>
      <c r="D325" s="23" t="str">
        <f>VLOOKUP($B325,'1～20位ファンドランキング'!$B$5:$G$24,3)</f>
        <v>野村</v>
      </c>
      <c r="E325" s="20" t="str">
        <f>VLOOKUP($B325,'1～20位ファンドランキング'!$B$5:$G$24,4)</f>
        <v>国内大型ブレンド</v>
      </c>
      <c r="F325" s="24">
        <f>VLOOKUP($B325,'1～20位ファンドランキング'!$B$5:$G$24,5)</f>
        <v>8.77E-2</v>
      </c>
      <c r="G325" s="25">
        <f>VLOOKUP($B325,'1～20位ファンドランキング'!$B$5:$G$24,6)</f>
        <v>15592</v>
      </c>
    </row>
    <row r="326" spans="2:7">
      <c r="B326" s="12"/>
    </row>
    <row r="327" spans="2:7">
      <c r="B327" s="21" t="s">
        <v>28</v>
      </c>
    </row>
    <row r="329" spans="2:7">
      <c r="B329" s="21" t="s">
        <v>7</v>
      </c>
    </row>
    <row r="331" spans="2:7">
      <c r="B331" s="9" t="s">
        <v>8</v>
      </c>
      <c r="C331" s="9" t="s">
        <v>9</v>
      </c>
      <c r="D331" s="17" t="s">
        <v>10</v>
      </c>
    </row>
    <row r="332" spans="2:7">
      <c r="B332" s="13">
        <v>1</v>
      </c>
      <c r="C332" s="20" t="s">
        <v>42</v>
      </c>
      <c r="D332" s="27">
        <v>11.9</v>
      </c>
    </row>
    <row r="333" spans="2:7">
      <c r="B333" s="13">
        <v>2</v>
      </c>
      <c r="C333" s="20" t="s">
        <v>19</v>
      </c>
      <c r="D333" s="27">
        <v>6.7</v>
      </c>
    </row>
    <row r="334" spans="2:7">
      <c r="B334" s="13">
        <v>3</v>
      </c>
      <c r="C334" s="20" t="s">
        <v>18</v>
      </c>
      <c r="D334" s="27">
        <v>4.9000000000000004</v>
      </c>
    </row>
    <row r="335" spans="2:7">
      <c r="B335" s="13">
        <v>4</v>
      </c>
      <c r="C335" s="20" t="s">
        <v>174</v>
      </c>
      <c r="D335" s="27">
        <v>3</v>
      </c>
    </row>
    <row r="336" spans="2:7">
      <c r="B336" s="13">
        <v>5</v>
      </c>
      <c r="C336" s="20" t="s">
        <v>142</v>
      </c>
      <c r="D336" s="27">
        <v>2.4</v>
      </c>
    </row>
    <row r="337" spans="2:7">
      <c r="B337" s="13">
        <v>6</v>
      </c>
      <c r="C337" s="20" t="s">
        <v>12</v>
      </c>
      <c r="D337" s="27">
        <v>2.2999999999999998</v>
      </c>
    </row>
    <row r="338" spans="2:7">
      <c r="B338" s="13">
        <v>7</v>
      </c>
      <c r="C338" s="20" t="s">
        <v>100</v>
      </c>
      <c r="D338" s="27">
        <v>2.2000000000000002</v>
      </c>
    </row>
    <row r="339" spans="2:7">
      <c r="B339" s="13">
        <v>8</v>
      </c>
      <c r="C339" s="20" t="s">
        <v>20</v>
      </c>
      <c r="D339" s="27">
        <v>2</v>
      </c>
    </row>
    <row r="340" spans="2:7">
      <c r="B340" s="13">
        <v>9</v>
      </c>
      <c r="C340" s="20" t="s">
        <v>140</v>
      </c>
      <c r="D340" s="27">
        <v>2</v>
      </c>
    </row>
    <row r="341" spans="2:7">
      <c r="B341" s="13">
        <v>10</v>
      </c>
      <c r="C341" s="20" t="s">
        <v>27</v>
      </c>
      <c r="D341" s="27">
        <v>1.8</v>
      </c>
    </row>
    <row r="344" spans="2:7" ht="36">
      <c r="B344" s="9" t="s">
        <v>0</v>
      </c>
      <c r="C344" s="9" t="s">
        <v>1</v>
      </c>
      <c r="D344" s="17" t="s">
        <v>2</v>
      </c>
      <c r="E344" s="9" t="s">
        <v>3</v>
      </c>
      <c r="F344" s="10" t="s">
        <v>49</v>
      </c>
      <c r="G344" s="15" t="s">
        <v>50</v>
      </c>
    </row>
    <row r="345" spans="2:7">
      <c r="B345" s="13">
        <v>18</v>
      </c>
      <c r="C345" s="20" t="str">
        <f>VLOOKUP($B345,'1～20位ファンドランキング'!$B$5:$G$24,2)</f>
        <v>野村 日本ブランド株投資(資源国通貨)年2回</v>
      </c>
      <c r="D345" s="23" t="str">
        <f>VLOOKUP($B345,'1～20位ファンドランキング'!$B$5:$G$24,3)</f>
        <v>野村</v>
      </c>
      <c r="E345" s="20" t="str">
        <f>VLOOKUP($B345,'1～20位ファンドランキング'!$B$5:$G$24,4)</f>
        <v>国内大型ブレンド</v>
      </c>
      <c r="F345" s="24">
        <f>VLOOKUP($B345,'1～20位ファンドランキング'!$B$5:$G$24,5)</f>
        <v>8.6599999999999996E-2</v>
      </c>
      <c r="G345" s="25">
        <f>VLOOKUP($B345,'1～20位ファンドランキング'!$B$5:$G$24,6)</f>
        <v>2176</v>
      </c>
    </row>
    <row r="347" spans="2:7">
      <c r="B347" s="21" t="s">
        <v>28</v>
      </c>
    </row>
    <row r="349" spans="2:7">
      <c r="B349" s="21" t="s">
        <v>7</v>
      </c>
    </row>
    <row r="351" spans="2:7">
      <c r="B351" s="9" t="s">
        <v>8</v>
      </c>
      <c r="C351" s="9" t="s">
        <v>9</v>
      </c>
      <c r="D351" s="17" t="s">
        <v>10</v>
      </c>
    </row>
    <row r="352" spans="2:7">
      <c r="B352" s="13">
        <v>1</v>
      </c>
      <c r="C352" s="20" t="s">
        <v>17</v>
      </c>
      <c r="D352" s="27">
        <v>5.6</v>
      </c>
    </row>
    <row r="353" spans="2:7">
      <c r="B353" s="13">
        <v>2</v>
      </c>
      <c r="C353" s="20" t="s">
        <v>20</v>
      </c>
      <c r="D353" s="27">
        <v>5.4</v>
      </c>
    </row>
    <row r="354" spans="2:7">
      <c r="B354" s="13">
        <v>3</v>
      </c>
      <c r="C354" s="20" t="s">
        <v>138</v>
      </c>
      <c r="D354" s="27">
        <v>4.5</v>
      </c>
    </row>
    <row r="355" spans="2:7">
      <c r="B355" s="13">
        <v>4</v>
      </c>
      <c r="C355" s="20" t="s">
        <v>140</v>
      </c>
      <c r="D355" s="27">
        <v>4.2</v>
      </c>
    </row>
    <row r="356" spans="2:7">
      <c r="B356" s="13">
        <v>5</v>
      </c>
      <c r="C356" s="20" t="s">
        <v>30</v>
      </c>
      <c r="D356" s="27">
        <v>4.0999999999999996</v>
      </c>
    </row>
    <row r="357" spans="2:7">
      <c r="B357" s="13">
        <v>6</v>
      </c>
      <c r="C357" s="20" t="s">
        <v>33</v>
      </c>
      <c r="D357" s="27">
        <v>2.8</v>
      </c>
    </row>
    <row r="358" spans="2:7">
      <c r="B358" s="13">
        <v>7</v>
      </c>
      <c r="C358" s="20" t="s">
        <v>142</v>
      </c>
      <c r="D358" s="27">
        <v>2.7</v>
      </c>
    </row>
    <row r="359" spans="2:7">
      <c r="B359" s="13">
        <v>8</v>
      </c>
      <c r="C359" s="20" t="s">
        <v>144</v>
      </c>
      <c r="D359" s="27">
        <v>2.6</v>
      </c>
    </row>
    <row r="360" spans="2:7">
      <c r="B360" s="13">
        <v>9</v>
      </c>
      <c r="C360" s="20" t="s">
        <v>146</v>
      </c>
      <c r="D360" s="27">
        <v>2.6</v>
      </c>
    </row>
    <row r="361" spans="2:7">
      <c r="B361" s="13">
        <v>10</v>
      </c>
      <c r="C361" s="20" t="s">
        <v>37</v>
      </c>
      <c r="D361" s="27">
        <v>2.6</v>
      </c>
    </row>
    <row r="364" spans="2:7" ht="36">
      <c r="B364" s="9" t="s">
        <v>0</v>
      </c>
      <c r="C364" s="9" t="s">
        <v>1</v>
      </c>
      <c r="D364" s="17" t="s">
        <v>2</v>
      </c>
      <c r="E364" s="9" t="s">
        <v>3</v>
      </c>
      <c r="F364" s="10" t="s">
        <v>49</v>
      </c>
      <c r="G364" s="15" t="s">
        <v>50</v>
      </c>
    </row>
    <row r="365" spans="2:7">
      <c r="B365" s="13">
        <v>19</v>
      </c>
      <c r="C365" s="20" t="str">
        <f>VLOOKUP($B365,'1～20位ファンドランキング'!$B$5:$G$24,2)</f>
        <v>野村 日本ブランド株投資(資源国通貨)毎月</v>
      </c>
      <c r="D365" s="23" t="str">
        <f>VLOOKUP($B365,'1～20位ファンドランキング'!$B$5:$G$24,3)</f>
        <v>野村</v>
      </c>
      <c r="E365" s="20" t="str">
        <f>VLOOKUP($B365,'1～20位ファンドランキング'!$B$5:$G$24,4)</f>
        <v>国内大型ブレンド</v>
      </c>
      <c r="F365" s="24">
        <f>VLOOKUP($B365,'1～20位ファンドランキング'!$B$5:$G$24,5)</f>
        <v>8.6400000000000005E-2</v>
      </c>
      <c r="G365" s="25">
        <f>VLOOKUP($B365,'1～20位ファンドランキング'!$B$5:$G$24,6)</f>
        <v>2208</v>
      </c>
    </row>
    <row r="367" spans="2:7">
      <c r="B367" s="21" t="s">
        <v>28</v>
      </c>
    </row>
    <row r="369" spans="2:7">
      <c r="B369" s="21" t="s">
        <v>7</v>
      </c>
    </row>
    <row r="371" spans="2:7">
      <c r="B371" s="9" t="s">
        <v>8</v>
      </c>
      <c r="C371" s="9" t="s">
        <v>9</v>
      </c>
      <c r="D371" s="17" t="s">
        <v>10</v>
      </c>
    </row>
    <row r="372" spans="2:7">
      <c r="B372" s="13">
        <v>1</v>
      </c>
      <c r="C372" s="20" t="s">
        <v>17</v>
      </c>
      <c r="D372" s="27">
        <v>5.6</v>
      </c>
    </row>
    <row r="373" spans="2:7">
      <c r="B373" s="13">
        <v>2</v>
      </c>
      <c r="C373" s="20" t="s">
        <v>20</v>
      </c>
      <c r="D373" s="27">
        <v>5.4</v>
      </c>
    </row>
    <row r="374" spans="2:7">
      <c r="B374" s="13">
        <v>3</v>
      </c>
      <c r="C374" s="20" t="s">
        <v>138</v>
      </c>
      <c r="D374" s="27">
        <v>4.5</v>
      </c>
    </row>
    <row r="375" spans="2:7">
      <c r="B375" s="13">
        <v>4</v>
      </c>
      <c r="C375" s="20" t="s">
        <v>140</v>
      </c>
      <c r="D375" s="27">
        <v>4.2</v>
      </c>
    </row>
    <row r="376" spans="2:7">
      <c r="B376" s="13">
        <v>5</v>
      </c>
      <c r="C376" s="20" t="s">
        <v>30</v>
      </c>
      <c r="D376" s="27">
        <v>4.0999999999999996</v>
      </c>
    </row>
    <row r="377" spans="2:7">
      <c r="B377" s="13">
        <v>6</v>
      </c>
      <c r="C377" s="20" t="s">
        <v>33</v>
      </c>
      <c r="D377" s="27">
        <v>2.8</v>
      </c>
    </row>
    <row r="378" spans="2:7">
      <c r="B378" s="13">
        <v>7</v>
      </c>
      <c r="C378" s="20" t="s">
        <v>142</v>
      </c>
      <c r="D378" s="27">
        <v>2.7</v>
      </c>
    </row>
    <row r="379" spans="2:7">
      <c r="B379" s="13">
        <v>8</v>
      </c>
      <c r="C379" s="20" t="s">
        <v>144</v>
      </c>
      <c r="D379" s="27">
        <v>2.6</v>
      </c>
    </row>
    <row r="380" spans="2:7">
      <c r="B380" s="13">
        <v>9</v>
      </c>
      <c r="C380" s="20" t="s">
        <v>146</v>
      </c>
      <c r="D380" s="27">
        <v>2.6</v>
      </c>
    </row>
    <row r="381" spans="2:7">
      <c r="B381" s="13">
        <v>10</v>
      </c>
      <c r="C381" s="20" t="s">
        <v>37</v>
      </c>
      <c r="D381" s="27">
        <v>2.6</v>
      </c>
    </row>
    <row r="384" spans="2:7" ht="36">
      <c r="B384" s="9" t="s">
        <v>0</v>
      </c>
      <c r="C384" s="9" t="s">
        <v>1</v>
      </c>
      <c r="D384" s="17" t="s">
        <v>2</v>
      </c>
      <c r="E384" s="9" t="s">
        <v>3</v>
      </c>
      <c r="F384" s="10" t="s">
        <v>49</v>
      </c>
      <c r="G384" s="15" t="s">
        <v>50</v>
      </c>
    </row>
    <row r="385" spans="2:7">
      <c r="B385" s="13">
        <v>20</v>
      </c>
      <c r="C385" s="20" t="str">
        <f>VLOOKUP($B385,'1～20位ファンドランキング'!$B$5:$G$24,2)</f>
        <v>ダイワ 金融新時代ファンド</v>
      </c>
      <c r="D385" s="23" t="str">
        <f>VLOOKUP($B385,'1～20位ファンドランキング'!$B$5:$G$24,3)</f>
        <v>大和</v>
      </c>
      <c r="E385" s="20" t="str">
        <f>VLOOKUP($B385,'1～20位ファンドランキング'!$B$5:$G$24,4)</f>
        <v>国内大型バリュー</v>
      </c>
      <c r="F385" s="24">
        <f>VLOOKUP($B385,'1～20位ファンドランキング'!$B$5:$G$24,5)</f>
        <v>8.5999999999999993E-2</v>
      </c>
      <c r="G385" s="25">
        <f>VLOOKUP($B385,'1～20位ファンドランキング'!$B$5:$G$24,6)</f>
        <v>4928</v>
      </c>
    </row>
    <row r="387" spans="2:7">
      <c r="B387" s="21" t="s">
        <v>28</v>
      </c>
    </row>
    <row r="389" spans="2:7">
      <c r="B389" s="21" t="s">
        <v>7</v>
      </c>
    </row>
    <row r="391" spans="2:7">
      <c r="B391" s="9" t="s">
        <v>8</v>
      </c>
      <c r="C391" s="9" t="s">
        <v>9</v>
      </c>
      <c r="D391" s="17" t="s">
        <v>10</v>
      </c>
    </row>
    <row r="392" spans="2:7">
      <c r="B392" s="13">
        <v>1</v>
      </c>
      <c r="C392" s="20" t="s">
        <v>182</v>
      </c>
      <c r="D392" s="27">
        <v>17.8</v>
      </c>
    </row>
    <row r="393" spans="2:7">
      <c r="B393" s="13">
        <v>2</v>
      </c>
      <c r="C393" s="20" t="s">
        <v>76</v>
      </c>
      <c r="D393" s="27">
        <v>12.4</v>
      </c>
    </row>
    <row r="394" spans="2:7">
      <c r="B394" s="13">
        <v>3</v>
      </c>
      <c r="C394" s="20" t="s">
        <v>184</v>
      </c>
      <c r="D394" s="27">
        <v>9</v>
      </c>
    </row>
    <row r="395" spans="2:7">
      <c r="B395" s="13">
        <v>4</v>
      </c>
      <c r="C395" s="20" t="s">
        <v>185</v>
      </c>
      <c r="D395" s="27">
        <v>8.4</v>
      </c>
    </row>
    <row r="396" spans="2:7">
      <c r="B396" s="13">
        <v>5</v>
      </c>
      <c r="C396" s="20" t="s">
        <v>187</v>
      </c>
      <c r="D396" s="27">
        <v>6</v>
      </c>
    </row>
    <row r="397" spans="2:7">
      <c r="B397" s="13">
        <v>6</v>
      </c>
      <c r="C397" s="20" t="s">
        <v>189</v>
      </c>
      <c r="D397" s="27">
        <v>5.7</v>
      </c>
    </row>
    <row r="398" spans="2:7">
      <c r="B398" s="13">
        <v>7</v>
      </c>
      <c r="C398" s="20" t="s">
        <v>191</v>
      </c>
      <c r="D398" s="27">
        <v>5.6</v>
      </c>
    </row>
    <row r="399" spans="2:7">
      <c r="B399" s="13">
        <v>8</v>
      </c>
      <c r="C399" s="20" t="s">
        <v>193</v>
      </c>
      <c r="D399" s="27">
        <v>4.4000000000000004</v>
      </c>
    </row>
    <row r="400" spans="2:7">
      <c r="B400" s="13">
        <v>9</v>
      </c>
      <c r="C400" s="20" t="s">
        <v>195</v>
      </c>
      <c r="D400" s="27">
        <v>3.9</v>
      </c>
    </row>
    <row r="401" spans="2:4">
      <c r="B401" s="13">
        <v>10</v>
      </c>
      <c r="C401" s="20" t="s">
        <v>197</v>
      </c>
      <c r="D401" s="27">
        <v>3.3</v>
      </c>
    </row>
  </sheetData>
  <phoneticPr fontId="2"/>
  <pageMargins left="0.7" right="0.7" top="0.75" bottom="0.75" header="0.3" footer="0.3"/>
  <pageSetup paperSize="9" scale="64" orientation="portrait" horizontalDpi="300" verticalDpi="300" r:id="rId1"/>
  <rowBreaks count="9" manualBreakCount="9">
    <brk id="42" max="16383" man="1"/>
    <brk id="82" max="16383" man="1"/>
    <brk id="122" max="16383" man="1"/>
    <brk id="162" max="16383" man="1"/>
    <brk id="202" max="16383" man="1"/>
    <brk id="242" max="16383" man="1"/>
    <brk id="282" max="16383" man="1"/>
    <brk id="322" max="16383" man="1"/>
    <brk id="3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C7FE4-5995-4079-81C9-F76846841EFA}">
  <dimension ref="B1:G401"/>
  <sheetViews>
    <sheetView showGridLines="0" zoomScale="98" zoomScaleNormal="98" workbookViewId="0"/>
  </sheetViews>
  <sheetFormatPr defaultRowHeight="18.75"/>
  <cols>
    <col min="1" max="1" width="3.375" style="12" customWidth="1"/>
    <col min="2" max="2" width="5.5" style="21" customWidth="1"/>
    <col min="3" max="3" width="65.5" style="21" bestFit="1" customWidth="1"/>
    <col min="4" max="4" width="13.375" style="18" bestFit="1" customWidth="1"/>
    <col min="5" max="5" width="17.25" style="12" bestFit="1" customWidth="1"/>
    <col min="6" max="6" width="9.75" style="14" bestFit="1" customWidth="1"/>
    <col min="7" max="7" width="10.5" style="16" bestFit="1" customWidth="1"/>
    <col min="8" max="8" width="5.25" style="12" bestFit="1" customWidth="1"/>
    <col min="9" max="16384" width="9" style="12"/>
  </cols>
  <sheetData>
    <row r="1" spans="2:7">
      <c r="E1" t="s">
        <v>95</v>
      </c>
      <c r="F1"/>
    </row>
    <row r="2" spans="2:7">
      <c r="E2" s="6" t="s">
        <v>94</v>
      </c>
      <c r="F2"/>
    </row>
    <row r="3" spans="2:7">
      <c r="E3" s="6"/>
      <c r="F3"/>
    </row>
    <row r="4" spans="2:7" ht="36">
      <c r="B4" s="9" t="s">
        <v>0</v>
      </c>
      <c r="C4" s="9" t="s">
        <v>1</v>
      </c>
      <c r="D4" s="17" t="s">
        <v>2</v>
      </c>
      <c r="E4" s="9" t="s">
        <v>3</v>
      </c>
      <c r="F4" s="10" t="s">
        <v>49</v>
      </c>
      <c r="G4" s="15" t="s">
        <v>50</v>
      </c>
    </row>
    <row r="5" spans="2:7">
      <c r="B5" s="13">
        <v>1</v>
      </c>
      <c r="C5" s="20" t="str">
        <f>VLOOKUP($B5,'1～20位ファンドランキング'!$B$5:$G$24,2)</f>
        <v>日本製鉄グループ株式オープン</v>
      </c>
      <c r="D5" s="23" t="str">
        <f>VLOOKUP($B5,'1～20位ファンドランキング'!$B$5:$G$24,3)</f>
        <v>アセマネOne</v>
      </c>
      <c r="E5" s="20" t="str">
        <f>VLOOKUP($B5,'1～20位ファンドランキング'!$B$5:$G$24,4)</f>
        <v>国内中型バリュー</v>
      </c>
      <c r="F5" s="24">
        <f>VLOOKUP($B5,'1～20位ファンドランキング'!$B$5:$G$24,5)</f>
        <v>0.1507</v>
      </c>
      <c r="G5" s="25">
        <f>VLOOKUP($B5,'1～20位ファンドランキング'!$B$5:$G$24,6)</f>
        <v>1031</v>
      </c>
    </row>
    <row r="7" spans="2:7">
      <c r="B7" s="21" t="s">
        <v>28</v>
      </c>
    </row>
    <row r="9" spans="2:7">
      <c r="B9" s="21" t="s">
        <v>7</v>
      </c>
    </row>
    <row r="11" spans="2:7">
      <c r="B11" s="9" t="s">
        <v>8</v>
      </c>
      <c r="C11" s="9" t="s">
        <v>9</v>
      </c>
      <c r="D11" s="17" t="s">
        <v>10</v>
      </c>
    </row>
    <row r="12" spans="2:7">
      <c r="B12" s="13">
        <v>1</v>
      </c>
      <c r="C12" s="20" t="s">
        <v>52</v>
      </c>
      <c r="D12" s="26">
        <v>48.44</v>
      </c>
    </row>
    <row r="13" spans="2:7">
      <c r="B13" s="13">
        <v>2</v>
      </c>
      <c r="C13" s="20" t="s">
        <v>54</v>
      </c>
      <c r="D13" s="26">
        <v>11.12</v>
      </c>
    </row>
    <row r="14" spans="2:7">
      <c r="B14" s="13">
        <v>3</v>
      </c>
      <c r="C14" s="20" t="s">
        <v>56</v>
      </c>
      <c r="D14" s="26">
        <v>7.19</v>
      </c>
    </row>
    <row r="15" spans="2:7">
      <c r="B15" s="13">
        <v>4</v>
      </c>
      <c r="C15" s="20" t="s">
        <v>58</v>
      </c>
      <c r="D15" s="26">
        <v>4.4800000000000004</v>
      </c>
    </row>
    <row r="16" spans="2:7">
      <c r="B16" s="13">
        <v>5</v>
      </c>
      <c r="C16" s="20" t="s">
        <v>60</v>
      </c>
      <c r="D16" s="26">
        <v>3.48</v>
      </c>
    </row>
    <row r="17" spans="2:7">
      <c r="B17" s="13">
        <v>6</v>
      </c>
      <c r="C17" s="20" t="s">
        <v>62</v>
      </c>
      <c r="D17" s="26">
        <v>2.38</v>
      </c>
    </row>
    <row r="18" spans="2:7">
      <c r="B18" s="13">
        <v>7</v>
      </c>
      <c r="C18" s="20" t="s">
        <v>64</v>
      </c>
      <c r="D18" s="26">
        <v>2.09</v>
      </c>
    </row>
    <row r="19" spans="2:7">
      <c r="B19" s="13">
        <v>8</v>
      </c>
      <c r="C19" s="20" t="s">
        <v>66</v>
      </c>
      <c r="D19" s="26">
        <v>2</v>
      </c>
    </row>
    <row r="20" spans="2:7">
      <c r="B20" s="13">
        <v>9</v>
      </c>
      <c r="C20" s="20" t="s">
        <v>68</v>
      </c>
      <c r="D20" s="26">
        <v>1.65</v>
      </c>
    </row>
    <row r="21" spans="2:7">
      <c r="B21" s="13">
        <v>10</v>
      </c>
      <c r="C21" s="20" t="s">
        <v>70</v>
      </c>
      <c r="D21" s="26">
        <v>1.61</v>
      </c>
    </row>
    <row r="24" spans="2:7" ht="36">
      <c r="B24" s="9" t="s">
        <v>0</v>
      </c>
      <c r="C24" s="9" t="s">
        <v>1</v>
      </c>
      <c r="D24" s="17" t="s">
        <v>2</v>
      </c>
      <c r="E24" s="9" t="s">
        <v>3</v>
      </c>
      <c r="F24" s="10" t="s">
        <v>49</v>
      </c>
      <c r="G24" s="15" t="s">
        <v>50</v>
      </c>
    </row>
    <row r="25" spans="2:7">
      <c r="B25" s="13">
        <v>2</v>
      </c>
      <c r="C25" s="20" t="str">
        <f>VLOOKUP($B25,'1～20位ファンドランキング'!$B$5:$G$24,2)</f>
        <v>(NEXT FUNDS)銀行上場投信</v>
      </c>
      <c r="D25" s="23" t="str">
        <f>VLOOKUP($B25,'1～20位ファンドランキング'!$B$5:$G$24,3)</f>
        <v>野村</v>
      </c>
      <c r="E25" s="20" t="str">
        <f>VLOOKUP($B25,'1～20位ファンドランキング'!$B$5:$G$24,4)</f>
        <v>国内大型バリュー</v>
      </c>
      <c r="F25" s="24">
        <f>VLOOKUP($B25,'1～20位ファンドランキング'!$B$5:$G$24,5)</f>
        <v>0.13930000000000001</v>
      </c>
      <c r="G25" s="25">
        <f>VLOOKUP($B25,'1～20位ファンドランキング'!$B$5:$G$24,6)</f>
        <v>1380</v>
      </c>
    </row>
    <row r="27" spans="2:7">
      <c r="B27" s="21" t="s">
        <v>28</v>
      </c>
    </row>
    <row r="29" spans="2:7">
      <c r="B29" s="21" t="s">
        <v>7</v>
      </c>
    </row>
    <row r="31" spans="2:7">
      <c r="B31" s="9" t="s">
        <v>8</v>
      </c>
      <c r="C31" s="9" t="s">
        <v>9</v>
      </c>
      <c r="D31" s="17" t="s">
        <v>10</v>
      </c>
    </row>
    <row r="32" spans="2:7">
      <c r="B32" s="13">
        <v>1</v>
      </c>
      <c r="C32" s="20" t="s">
        <v>74</v>
      </c>
      <c r="D32" s="27">
        <v>29.1</v>
      </c>
    </row>
    <row r="33" spans="2:7">
      <c r="B33" s="13">
        <v>2</v>
      </c>
      <c r="C33" s="20" t="s">
        <v>76</v>
      </c>
      <c r="D33" s="27">
        <v>19.8</v>
      </c>
    </row>
    <row r="34" spans="2:7">
      <c r="B34" s="13">
        <v>3</v>
      </c>
      <c r="C34" s="20" t="s">
        <v>78</v>
      </c>
      <c r="D34" s="27">
        <v>16.2</v>
      </c>
    </row>
    <row r="35" spans="2:7">
      <c r="B35" s="13">
        <v>4</v>
      </c>
      <c r="C35" s="20" t="s">
        <v>80</v>
      </c>
      <c r="D35" s="27">
        <v>51</v>
      </c>
    </row>
    <row r="36" spans="2:7">
      <c r="B36" s="13">
        <v>5</v>
      </c>
      <c r="C36" s="20" t="s">
        <v>82</v>
      </c>
      <c r="D36" s="27">
        <v>3.6</v>
      </c>
    </row>
    <row r="37" spans="2:7">
      <c r="B37" s="13">
        <v>6</v>
      </c>
      <c r="C37" s="20" t="s">
        <v>84</v>
      </c>
      <c r="D37" s="27">
        <v>2.2000000000000002</v>
      </c>
    </row>
    <row r="38" spans="2:7">
      <c r="B38" s="13">
        <v>7</v>
      </c>
      <c r="C38" s="20" t="s">
        <v>86</v>
      </c>
      <c r="D38" s="27">
        <v>1.9</v>
      </c>
    </row>
    <row r="39" spans="2:7">
      <c r="B39" s="13">
        <v>8</v>
      </c>
      <c r="C39" s="20" t="s">
        <v>88</v>
      </c>
      <c r="D39" s="27">
        <v>1.7</v>
      </c>
    </row>
    <row r="40" spans="2:7">
      <c r="B40" s="13">
        <v>9</v>
      </c>
      <c r="C40" s="20" t="s">
        <v>90</v>
      </c>
      <c r="D40" s="27">
        <v>1.7</v>
      </c>
    </row>
    <row r="41" spans="2:7">
      <c r="B41" s="13">
        <v>10</v>
      </c>
      <c r="C41" s="20" t="s">
        <v>92</v>
      </c>
      <c r="D41" s="27">
        <v>1.4</v>
      </c>
    </row>
    <row r="44" spans="2:7" ht="36">
      <c r="B44" s="19" t="s">
        <v>0</v>
      </c>
      <c r="C44" s="9" t="s">
        <v>1</v>
      </c>
      <c r="D44" s="17" t="s">
        <v>2</v>
      </c>
      <c r="E44" s="9" t="s">
        <v>3</v>
      </c>
      <c r="F44" s="10" t="s">
        <v>49</v>
      </c>
      <c r="G44" s="15" t="s">
        <v>50</v>
      </c>
    </row>
    <row r="45" spans="2:7">
      <c r="B45" s="20">
        <v>3</v>
      </c>
      <c r="C45" s="20" t="str">
        <f>VLOOKUP($B45,'1～20位ファンドランキング'!$B$5:$G$24,2)</f>
        <v>(NEXT FUNDS)東証銀行業株価指数連動型上場投信</v>
      </c>
      <c r="D45" s="23" t="str">
        <f>VLOOKUP($B45,'1～20位ファンドランキング'!$B$5:$G$24,3)</f>
        <v>野村</v>
      </c>
      <c r="E45" s="20" t="str">
        <f>VLOOKUP($B45,'1～20位ファンドランキング'!$B$5:$G$24,4)</f>
        <v>国内大型バリュー</v>
      </c>
      <c r="F45" s="24">
        <f>VLOOKUP($B45,'1～20位ファンドランキング'!$B$5:$G$24,5)</f>
        <v>0.13750000000000001</v>
      </c>
      <c r="G45" s="25">
        <f>VLOOKUP($B45,'1～20位ファンドランキング'!$B$5:$G$24,6)</f>
        <v>40772</v>
      </c>
    </row>
    <row r="47" spans="2:7">
      <c r="B47" s="21" t="s">
        <v>28</v>
      </c>
    </row>
    <row r="49" spans="2:7">
      <c r="B49" s="21" t="s">
        <v>7</v>
      </c>
    </row>
    <row r="50" spans="2:7">
      <c r="C50" s="31" t="s">
        <v>199</v>
      </c>
    </row>
    <row r="51" spans="2:7">
      <c r="B51" s="9" t="s">
        <v>8</v>
      </c>
      <c r="C51" s="9" t="s">
        <v>9</v>
      </c>
      <c r="D51" s="17" t="s">
        <v>10</v>
      </c>
    </row>
    <row r="52" spans="2:7">
      <c r="B52" s="28">
        <v>1</v>
      </c>
      <c r="C52" s="29" t="s">
        <v>74</v>
      </c>
      <c r="D52" s="30">
        <v>28.8</v>
      </c>
    </row>
    <row r="53" spans="2:7">
      <c r="B53" s="28">
        <v>2</v>
      </c>
      <c r="C53" s="29" t="s">
        <v>76</v>
      </c>
      <c r="D53" s="30">
        <v>19.5</v>
      </c>
    </row>
    <row r="54" spans="2:7">
      <c r="B54" s="28">
        <v>3</v>
      </c>
      <c r="C54" s="29" t="s">
        <v>78</v>
      </c>
      <c r="D54" s="30">
        <v>16</v>
      </c>
    </row>
    <row r="55" spans="2:7">
      <c r="B55" s="28">
        <v>4</v>
      </c>
      <c r="C55" s="29" t="s">
        <v>80</v>
      </c>
      <c r="D55" s="30">
        <v>5</v>
      </c>
    </row>
    <row r="56" spans="2:7">
      <c r="B56" s="28">
        <v>5</v>
      </c>
      <c r="C56" s="29" t="s">
        <v>82</v>
      </c>
      <c r="D56" s="30">
        <v>3.5</v>
      </c>
    </row>
    <row r="57" spans="2:7">
      <c r="B57" s="28">
        <v>6</v>
      </c>
      <c r="C57" s="29" t="s">
        <v>84</v>
      </c>
      <c r="D57" s="30">
        <v>2.2000000000000002</v>
      </c>
    </row>
    <row r="58" spans="2:7">
      <c r="B58" s="28">
        <v>7</v>
      </c>
      <c r="C58" s="29" t="s">
        <v>86</v>
      </c>
      <c r="D58" s="30">
        <v>1.9</v>
      </c>
    </row>
    <row r="59" spans="2:7">
      <c r="B59" s="28">
        <v>8</v>
      </c>
      <c r="C59" s="29" t="s">
        <v>88</v>
      </c>
      <c r="D59" s="30">
        <v>1.7</v>
      </c>
    </row>
    <row r="60" spans="2:7">
      <c r="B60" s="28">
        <v>9</v>
      </c>
      <c r="C60" s="29" t="s">
        <v>90</v>
      </c>
      <c r="D60" s="30">
        <v>1.7</v>
      </c>
    </row>
    <row r="61" spans="2:7">
      <c r="B61" s="28">
        <v>10</v>
      </c>
      <c r="C61" s="29" t="s">
        <v>92</v>
      </c>
      <c r="D61" s="30">
        <v>1.4</v>
      </c>
    </row>
    <row r="64" spans="2:7" ht="36">
      <c r="B64" s="9" t="s">
        <v>0</v>
      </c>
      <c r="C64" s="9" t="s">
        <v>1</v>
      </c>
      <c r="D64" s="17" t="s">
        <v>2</v>
      </c>
      <c r="E64" s="9" t="s">
        <v>3</v>
      </c>
      <c r="F64" s="10" t="s">
        <v>49</v>
      </c>
      <c r="G64" s="15" t="s">
        <v>50</v>
      </c>
    </row>
    <row r="65" spans="2:7">
      <c r="B65" s="13">
        <v>4</v>
      </c>
      <c r="C65" s="20" t="str">
        <f>VLOOKUP($B65,'1～20位ファンドランキング'!$B$5:$G$24,2)</f>
        <v>日本株厳選ファンド･豪ドルコース</v>
      </c>
      <c r="D65" s="23" t="str">
        <f>VLOOKUP($B65,'1～20位ファンドランキング'!$B$5:$G$24,3)</f>
        <v>三井住友DS</v>
      </c>
      <c r="E65" s="20" t="str">
        <f>VLOOKUP($B65,'1～20位ファンドランキング'!$B$5:$G$24,4)</f>
        <v>国内大型バリュー</v>
      </c>
      <c r="F65" s="24">
        <f>VLOOKUP($B65,'1～20位ファンドランキング'!$B$5:$G$24,5)</f>
        <v>0.12759999999999999</v>
      </c>
      <c r="G65" s="25">
        <f>VLOOKUP($B65,'1～20位ファンドランキング'!$B$5:$G$24,6)</f>
        <v>2867</v>
      </c>
    </row>
    <row r="67" spans="2:7">
      <c r="B67" s="21" t="s">
        <v>96</v>
      </c>
    </row>
    <row r="69" spans="2:7">
      <c r="B69" s="21" t="s">
        <v>7</v>
      </c>
    </row>
    <row r="71" spans="2:7">
      <c r="B71" s="9" t="s">
        <v>8</v>
      </c>
      <c r="C71" s="9" t="s">
        <v>9</v>
      </c>
      <c r="D71" s="17" t="s">
        <v>10</v>
      </c>
    </row>
    <row r="72" spans="2:7">
      <c r="B72" s="13">
        <v>1</v>
      </c>
      <c r="C72" s="20" t="s">
        <v>98</v>
      </c>
      <c r="D72" s="27">
        <v>6.6</v>
      </c>
    </row>
    <row r="73" spans="2:7">
      <c r="B73" s="13">
        <v>2</v>
      </c>
      <c r="C73" s="20" t="s">
        <v>100</v>
      </c>
      <c r="D73" s="27">
        <v>5.4</v>
      </c>
    </row>
    <row r="74" spans="2:7">
      <c r="B74" s="13">
        <v>3</v>
      </c>
      <c r="C74" s="20" t="s">
        <v>102</v>
      </c>
      <c r="D74" s="27">
        <v>5.4</v>
      </c>
    </row>
    <row r="75" spans="2:7">
      <c r="B75" s="13">
        <v>4</v>
      </c>
      <c r="C75" s="20" t="s">
        <v>104</v>
      </c>
      <c r="D75" s="27">
        <v>5.2</v>
      </c>
    </row>
    <row r="76" spans="2:7">
      <c r="B76" s="13">
        <v>5</v>
      </c>
      <c r="C76" s="20" t="s">
        <v>106</v>
      </c>
      <c r="D76" s="27">
        <v>5.2</v>
      </c>
    </row>
    <row r="77" spans="2:7">
      <c r="B77" s="13">
        <v>6</v>
      </c>
      <c r="C77" s="20" t="s">
        <v>108</v>
      </c>
      <c r="D77" s="27">
        <v>4.9000000000000004</v>
      </c>
    </row>
    <row r="78" spans="2:7">
      <c r="B78" s="13">
        <v>7</v>
      </c>
      <c r="C78" s="20" t="s">
        <v>110</v>
      </c>
      <c r="D78" s="27">
        <v>4.8</v>
      </c>
    </row>
    <row r="79" spans="2:7">
      <c r="B79" s="13">
        <v>8</v>
      </c>
      <c r="C79" s="20" t="s">
        <v>112</v>
      </c>
      <c r="D79" s="27">
        <v>4.7</v>
      </c>
    </row>
    <row r="80" spans="2:7">
      <c r="B80" s="13">
        <v>9</v>
      </c>
      <c r="C80" s="20" t="s">
        <v>39</v>
      </c>
      <c r="D80" s="27">
        <v>4.7</v>
      </c>
    </row>
    <row r="81" spans="2:7">
      <c r="B81" s="13">
        <v>10</v>
      </c>
      <c r="C81" s="20" t="s">
        <v>114</v>
      </c>
      <c r="D81" s="27">
        <v>4.5999999999999996</v>
      </c>
    </row>
    <row r="84" spans="2:7" ht="36">
      <c r="B84" s="9" t="s">
        <v>0</v>
      </c>
      <c r="C84" s="9" t="s">
        <v>1</v>
      </c>
      <c r="D84" s="17" t="s">
        <v>2</v>
      </c>
      <c r="E84" s="9" t="s">
        <v>3</v>
      </c>
      <c r="F84" s="10" t="s">
        <v>49</v>
      </c>
      <c r="G84" s="15" t="s">
        <v>50</v>
      </c>
    </row>
    <row r="85" spans="2:7">
      <c r="B85" s="13">
        <v>5</v>
      </c>
      <c r="C85" s="20" t="str">
        <f>VLOOKUP($B85,'1～20位ファンドランキング'!$B$5:$G$24,2)</f>
        <v>(NEXT FUNDS)運輸･物流上場投信</v>
      </c>
      <c r="D85" s="23" t="str">
        <f>VLOOKUP($B85,'1～20位ファンドランキング'!$B$5:$G$24,3)</f>
        <v>野村</v>
      </c>
      <c r="E85" s="20" t="str">
        <f>VLOOKUP($B85,'1～20位ファンドランキング'!$B$5:$G$24,4)</f>
        <v>国内大型ブレンド</v>
      </c>
      <c r="F85" s="24">
        <f>VLOOKUP($B85,'1～20位ファンドランキング'!$B$5:$G$24,5)</f>
        <v>0.10580000000000001</v>
      </c>
      <c r="G85" s="25">
        <f>VLOOKUP($B85,'1～20位ファンドランキング'!$B$5:$G$24,6)</f>
        <v>5176</v>
      </c>
    </row>
    <row r="87" spans="2:7">
      <c r="B87" s="21" t="s">
        <v>28</v>
      </c>
    </row>
    <row r="89" spans="2:7">
      <c r="B89" s="21" t="s">
        <v>7</v>
      </c>
    </row>
    <row r="91" spans="2:7">
      <c r="B91" s="9" t="s">
        <v>8</v>
      </c>
      <c r="C91" s="9" t="s">
        <v>9</v>
      </c>
      <c r="D91" s="17" t="s">
        <v>10</v>
      </c>
    </row>
    <row r="92" spans="2:7">
      <c r="B92" s="13">
        <v>1</v>
      </c>
      <c r="C92" s="20" t="s">
        <v>117</v>
      </c>
      <c r="D92" s="27">
        <v>12.6</v>
      </c>
    </row>
    <row r="93" spans="2:7">
      <c r="B93" s="13">
        <v>2</v>
      </c>
      <c r="C93" s="20" t="s">
        <v>119</v>
      </c>
      <c r="D93" s="27">
        <v>12</v>
      </c>
    </row>
    <row r="94" spans="2:7">
      <c r="B94" s="13">
        <v>3</v>
      </c>
      <c r="C94" s="20" t="s">
        <v>121</v>
      </c>
      <c r="D94" s="27">
        <v>5.7</v>
      </c>
    </row>
    <row r="95" spans="2:7">
      <c r="B95" s="13">
        <v>4</v>
      </c>
      <c r="C95" s="20" t="s">
        <v>123</v>
      </c>
      <c r="D95" s="27">
        <v>5.0999999999999996</v>
      </c>
    </row>
    <row r="96" spans="2:7">
      <c r="B96" s="13">
        <v>5</v>
      </c>
      <c r="C96" s="20" t="s">
        <v>125</v>
      </c>
      <c r="D96" s="27">
        <v>5</v>
      </c>
    </row>
    <row r="97" spans="2:7">
      <c r="B97" s="13">
        <v>6</v>
      </c>
      <c r="C97" s="20" t="s">
        <v>127</v>
      </c>
      <c r="D97" s="27">
        <v>4.3</v>
      </c>
    </row>
    <row r="98" spans="2:7">
      <c r="B98" s="13">
        <v>7</v>
      </c>
      <c r="C98" s="20" t="s">
        <v>129</v>
      </c>
      <c r="D98" s="27">
        <v>3.9</v>
      </c>
    </row>
    <row r="99" spans="2:7">
      <c r="B99" s="13">
        <v>8</v>
      </c>
      <c r="C99" s="20" t="s">
        <v>131</v>
      </c>
      <c r="D99" s="27">
        <v>3.9</v>
      </c>
    </row>
    <row r="100" spans="2:7">
      <c r="B100" s="13">
        <v>9</v>
      </c>
      <c r="C100" s="20" t="s">
        <v>133</v>
      </c>
      <c r="D100" s="27">
        <v>3.8</v>
      </c>
    </row>
    <row r="101" spans="2:7">
      <c r="B101" s="13">
        <v>10</v>
      </c>
      <c r="C101" s="20" t="s">
        <v>135</v>
      </c>
      <c r="D101" s="27">
        <v>3.7</v>
      </c>
    </row>
    <row r="104" spans="2:7" ht="36">
      <c r="B104" s="9" t="s">
        <v>0</v>
      </c>
      <c r="C104" s="9" t="s">
        <v>1</v>
      </c>
      <c r="D104" s="17" t="s">
        <v>2</v>
      </c>
      <c r="E104" s="9" t="s">
        <v>3</v>
      </c>
      <c r="F104" s="10" t="s">
        <v>49</v>
      </c>
      <c r="G104" s="15" t="s">
        <v>50</v>
      </c>
    </row>
    <row r="105" spans="2:7">
      <c r="B105" s="13">
        <v>6</v>
      </c>
      <c r="C105" s="20" t="str">
        <f>VLOOKUP($B105,'1～20位ファンドランキング'!$B$5:$G$24,2)</f>
        <v>野村 日本ブランド株投資(豪ドル)年2回</v>
      </c>
      <c r="D105" s="23" t="str">
        <f>VLOOKUP($B105,'1～20位ファンドランキング'!$B$5:$G$24,3)</f>
        <v>野村</v>
      </c>
      <c r="E105" s="20" t="str">
        <f>VLOOKUP($B105,'1～20位ファンドランキング'!$B$5:$G$24,4)</f>
        <v>国内大型ブレンド</v>
      </c>
      <c r="F105" s="24">
        <f>VLOOKUP($B105,'1～20位ファンドランキング'!$B$5:$G$24,5)</f>
        <v>0.1043</v>
      </c>
      <c r="G105" s="25">
        <f>VLOOKUP($B105,'1～20位ファンドランキング'!$B$5:$G$24,6)</f>
        <v>3932</v>
      </c>
    </row>
    <row r="107" spans="2:7">
      <c r="B107" s="21" t="s">
        <v>28</v>
      </c>
    </row>
    <row r="109" spans="2:7">
      <c r="B109" s="21" t="s">
        <v>7</v>
      </c>
    </row>
    <row r="111" spans="2:7">
      <c r="B111" s="9" t="s">
        <v>8</v>
      </c>
      <c r="C111" s="9" t="s">
        <v>9</v>
      </c>
      <c r="D111" s="17" t="s">
        <v>10</v>
      </c>
    </row>
    <row r="112" spans="2:7">
      <c r="B112" s="13">
        <v>1</v>
      </c>
      <c r="C112" s="20" t="s">
        <v>17</v>
      </c>
      <c r="D112" s="27">
        <v>5.6</v>
      </c>
    </row>
    <row r="113" spans="2:7">
      <c r="B113" s="13">
        <v>2</v>
      </c>
      <c r="C113" s="20" t="s">
        <v>20</v>
      </c>
      <c r="D113" s="27">
        <v>5.4</v>
      </c>
    </row>
    <row r="114" spans="2:7">
      <c r="B114" s="13">
        <v>3</v>
      </c>
      <c r="C114" s="20" t="s">
        <v>138</v>
      </c>
      <c r="D114" s="27">
        <v>4.5</v>
      </c>
    </row>
    <row r="115" spans="2:7">
      <c r="B115" s="13">
        <v>4</v>
      </c>
      <c r="C115" s="20" t="s">
        <v>140</v>
      </c>
      <c r="D115" s="27">
        <v>4.2</v>
      </c>
    </row>
    <row r="116" spans="2:7">
      <c r="B116" s="13">
        <v>5</v>
      </c>
      <c r="C116" s="20" t="s">
        <v>30</v>
      </c>
      <c r="D116" s="27">
        <v>4.0999999999999996</v>
      </c>
    </row>
    <row r="117" spans="2:7">
      <c r="B117" s="13">
        <v>6</v>
      </c>
      <c r="C117" s="20" t="s">
        <v>33</v>
      </c>
      <c r="D117" s="27">
        <v>2.8</v>
      </c>
    </row>
    <row r="118" spans="2:7">
      <c r="B118" s="13">
        <v>7</v>
      </c>
      <c r="C118" s="20" t="s">
        <v>142</v>
      </c>
      <c r="D118" s="27">
        <v>2.7</v>
      </c>
    </row>
    <row r="119" spans="2:7">
      <c r="B119" s="13">
        <v>8</v>
      </c>
      <c r="C119" s="20" t="s">
        <v>144</v>
      </c>
      <c r="D119" s="27">
        <v>2.6</v>
      </c>
    </row>
    <row r="120" spans="2:7">
      <c r="B120" s="13">
        <v>9</v>
      </c>
      <c r="C120" s="20" t="s">
        <v>146</v>
      </c>
      <c r="D120" s="27">
        <v>2.6</v>
      </c>
    </row>
    <row r="121" spans="2:7">
      <c r="B121" s="13">
        <v>10</v>
      </c>
      <c r="C121" s="20" t="s">
        <v>37</v>
      </c>
      <c r="D121" s="27">
        <v>2.6</v>
      </c>
    </row>
    <row r="124" spans="2:7" ht="36">
      <c r="B124" s="9" t="s">
        <v>0</v>
      </c>
      <c r="C124" s="9" t="s">
        <v>1</v>
      </c>
      <c r="D124" s="17" t="s">
        <v>2</v>
      </c>
      <c r="E124" s="9" t="s">
        <v>3</v>
      </c>
      <c r="F124" s="10" t="s">
        <v>49</v>
      </c>
      <c r="G124" s="15" t="s">
        <v>50</v>
      </c>
    </row>
    <row r="125" spans="2:7">
      <c r="B125" s="13">
        <v>7</v>
      </c>
      <c r="C125" s="20" t="str">
        <f>VLOOKUP($B125,'1～20位ファンドランキング'!$B$5:$G$24,2)</f>
        <v>野村 日本ブランド株投資(豪ドル)毎月</v>
      </c>
      <c r="D125" s="23" t="str">
        <f>VLOOKUP($B125,'1～20位ファンドランキング'!$B$5:$G$24,3)</f>
        <v>野村</v>
      </c>
      <c r="E125" s="20" t="str">
        <f>VLOOKUP($B125,'1～20位ファンドランキング'!$B$5:$G$24,4)</f>
        <v>国内大型ブレンド</v>
      </c>
      <c r="F125" s="24">
        <f>VLOOKUP($B125,'1～20位ファンドランキング'!$B$5:$G$24,5)</f>
        <v>0.1042</v>
      </c>
      <c r="G125" s="25">
        <f>VLOOKUP($B125,'1～20位ファンドランキング'!$B$5:$G$24,6)</f>
        <v>14289</v>
      </c>
    </row>
    <row r="127" spans="2:7">
      <c r="B127" s="21" t="s">
        <v>28</v>
      </c>
    </row>
    <row r="129" spans="2:7">
      <c r="B129" s="21" t="s">
        <v>7</v>
      </c>
    </row>
    <row r="130" spans="2:7">
      <c r="C130" s="31" t="s">
        <v>200</v>
      </c>
    </row>
    <row r="131" spans="2:7">
      <c r="B131" s="9" t="s">
        <v>8</v>
      </c>
      <c r="C131" s="9" t="s">
        <v>9</v>
      </c>
      <c r="D131" s="17" t="s">
        <v>10</v>
      </c>
    </row>
    <row r="132" spans="2:7">
      <c r="B132" s="28">
        <v>1</v>
      </c>
      <c r="C132" s="29" t="s">
        <v>17</v>
      </c>
      <c r="D132" s="30">
        <v>5.6</v>
      </c>
    </row>
    <row r="133" spans="2:7">
      <c r="B133" s="28">
        <v>2</v>
      </c>
      <c r="C133" s="29" t="s">
        <v>20</v>
      </c>
      <c r="D133" s="30">
        <v>5.4</v>
      </c>
    </row>
    <row r="134" spans="2:7">
      <c r="B134" s="28">
        <v>3</v>
      </c>
      <c r="C134" s="29" t="s">
        <v>138</v>
      </c>
      <c r="D134" s="30">
        <v>4.5</v>
      </c>
    </row>
    <row r="135" spans="2:7">
      <c r="B135" s="28">
        <v>4</v>
      </c>
      <c r="C135" s="29" t="s">
        <v>140</v>
      </c>
      <c r="D135" s="30">
        <v>4.2</v>
      </c>
    </row>
    <row r="136" spans="2:7">
      <c r="B136" s="28">
        <v>5</v>
      </c>
      <c r="C136" s="29" t="s">
        <v>30</v>
      </c>
      <c r="D136" s="30">
        <v>4.0999999999999996</v>
      </c>
    </row>
    <row r="137" spans="2:7">
      <c r="B137" s="28">
        <v>6</v>
      </c>
      <c r="C137" s="29" t="s">
        <v>33</v>
      </c>
      <c r="D137" s="30">
        <v>2.8</v>
      </c>
    </row>
    <row r="138" spans="2:7">
      <c r="B138" s="28">
        <v>7</v>
      </c>
      <c r="C138" s="29" t="s">
        <v>142</v>
      </c>
      <c r="D138" s="30">
        <v>2.7</v>
      </c>
    </row>
    <row r="139" spans="2:7">
      <c r="B139" s="28">
        <v>8</v>
      </c>
      <c r="C139" s="29" t="s">
        <v>144</v>
      </c>
      <c r="D139" s="30">
        <v>2.6</v>
      </c>
    </row>
    <row r="140" spans="2:7">
      <c r="B140" s="28">
        <v>9</v>
      </c>
      <c r="C140" s="29" t="s">
        <v>146</v>
      </c>
      <c r="D140" s="30">
        <v>2.6</v>
      </c>
    </row>
    <row r="141" spans="2:7">
      <c r="B141" s="28">
        <v>10</v>
      </c>
      <c r="C141" s="29" t="s">
        <v>37</v>
      </c>
      <c r="D141" s="30">
        <v>2.6</v>
      </c>
    </row>
    <row r="144" spans="2:7" ht="36">
      <c r="B144" s="9" t="s">
        <v>0</v>
      </c>
      <c r="C144" s="9" t="s">
        <v>1</v>
      </c>
      <c r="D144" s="17" t="s">
        <v>2</v>
      </c>
      <c r="E144" s="9" t="s">
        <v>3</v>
      </c>
      <c r="F144" s="10" t="s">
        <v>49</v>
      </c>
      <c r="G144" s="15" t="s">
        <v>50</v>
      </c>
    </row>
    <row r="145" spans="2:7">
      <c r="B145" s="13">
        <v>8</v>
      </c>
      <c r="C145" s="20" t="str">
        <f>VLOOKUP($B145,'1～20位ファンドランキング'!$B$5:$G$24,2)</f>
        <v>日本郵政株式/グループ株式ファンド</v>
      </c>
      <c r="D145" s="23" t="str">
        <f>VLOOKUP($B145,'1～20位ファンドランキング'!$B$5:$G$24,3)</f>
        <v>日興</v>
      </c>
      <c r="E145" s="20" t="str">
        <f>VLOOKUP($B145,'1～20位ファンドランキング'!$B$5:$G$24,4)</f>
        <v>国内大型バリュー</v>
      </c>
      <c r="F145" s="24">
        <f>VLOOKUP($B145,'1～20位ファンドランキング'!$B$5:$G$24,5)</f>
        <v>9.7699999999999995E-2</v>
      </c>
      <c r="G145" s="25">
        <f>VLOOKUP($B145,'1～20位ファンドランキング'!$B$5:$G$24,6)</f>
        <v>1818</v>
      </c>
    </row>
    <row r="147" spans="2:7">
      <c r="B147" s="21" t="s">
        <v>28</v>
      </c>
    </row>
    <row r="149" spans="2:7">
      <c r="B149" s="21" t="s">
        <v>7</v>
      </c>
    </row>
    <row r="151" spans="2:7">
      <c r="B151" s="9" t="s">
        <v>8</v>
      </c>
      <c r="C151" s="9" t="s">
        <v>9</v>
      </c>
      <c r="D151" s="17" t="s">
        <v>10</v>
      </c>
    </row>
    <row r="152" spans="2:7">
      <c r="B152" s="13">
        <v>1</v>
      </c>
      <c r="C152" s="20" t="s">
        <v>149</v>
      </c>
      <c r="D152" s="27">
        <v>50.62</v>
      </c>
    </row>
    <row r="153" spans="2:7">
      <c r="B153" s="13">
        <v>2</v>
      </c>
      <c r="C153" s="20" t="s">
        <v>84</v>
      </c>
      <c r="D153" s="27">
        <v>32.49</v>
      </c>
    </row>
    <row r="154" spans="2:7">
      <c r="B154" s="13">
        <v>3</v>
      </c>
      <c r="C154" s="20" t="s">
        <v>151</v>
      </c>
      <c r="D154" s="27">
        <v>15.14</v>
      </c>
    </row>
    <row r="155" spans="2:7">
      <c r="B155" s="13">
        <v>4</v>
      </c>
      <c r="C155" s="20"/>
      <c r="D155" s="27"/>
    </row>
    <row r="156" spans="2:7">
      <c r="B156" s="13">
        <v>5</v>
      </c>
      <c r="C156" s="20"/>
      <c r="D156" s="27"/>
    </row>
    <row r="157" spans="2:7">
      <c r="B157" s="13">
        <v>6</v>
      </c>
      <c r="C157" s="20"/>
      <c r="D157" s="27"/>
    </row>
    <row r="158" spans="2:7">
      <c r="B158" s="13">
        <v>7</v>
      </c>
      <c r="C158" s="20"/>
      <c r="D158" s="27"/>
    </row>
    <row r="159" spans="2:7">
      <c r="B159" s="13">
        <v>8</v>
      </c>
      <c r="C159" s="20"/>
      <c r="D159" s="27"/>
    </row>
    <row r="160" spans="2:7">
      <c r="B160" s="13">
        <v>9</v>
      </c>
      <c r="C160" s="20"/>
      <c r="D160" s="27"/>
    </row>
    <row r="161" spans="2:7">
      <c r="B161" s="13">
        <v>10</v>
      </c>
      <c r="C161" s="20"/>
      <c r="D161" s="27"/>
    </row>
    <row r="164" spans="2:7" ht="36">
      <c r="B164" s="9" t="s">
        <v>0</v>
      </c>
      <c r="C164" s="9" t="s">
        <v>1</v>
      </c>
      <c r="D164" s="17" t="s">
        <v>2</v>
      </c>
      <c r="E164" s="9" t="s">
        <v>3</v>
      </c>
      <c r="F164" s="10" t="s">
        <v>49</v>
      </c>
      <c r="G164" s="15" t="s">
        <v>50</v>
      </c>
    </row>
    <row r="165" spans="2:7">
      <c r="B165" s="13">
        <v>9</v>
      </c>
      <c r="C165" s="20" t="str">
        <f>VLOOKUP($B165,'1～20位ファンドランキング'!$B$5:$G$24,2)</f>
        <v>キャッシュフロー経営評価オープン 『愛称：選球眼』</v>
      </c>
      <c r="D165" s="23" t="str">
        <f>VLOOKUP($B165,'1～20位ファンドランキング'!$B$5:$G$24,3)</f>
        <v>三井住友TAM</v>
      </c>
      <c r="E165" s="20" t="str">
        <f>VLOOKUP($B165,'1～20位ファンドランキング'!$B$5:$G$24,4)</f>
        <v>国内大型バリュー</v>
      </c>
      <c r="F165" s="24">
        <f>VLOOKUP($B165,'1～20位ファンドランキング'!$B$5:$G$24,5)</f>
        <v>9.7299999999999998E-2</v>
      </c>
      <c r="G165" s="25">
        <f>VLOOKUP($B165,'1～20位ファンドランキング'!$B$5:$G$24,6)</f>
        <v>2486</v>
      </c>
    </row>
    <row r="167" spans="2:7">
      <c r="B167" s="21" t="s">
        <v>28</v>
      </c>
    </row>
    <row r="169" spans="2:7">
      <c r="B169" s="21" t="s">
        <v>7</v>
      </c>
    </row>
    <row r="171" spans="2:7">
      <c r="B171" s="9" t="s">
        <v>8</v>
      </c>
      <c r="C171" s="9" t="s">
        <v>9</v>
      </c>
      <c r="D171" s="17" t="s">
        <v>10</v>
      </c>
    </row>
    <row r="172" spans="2:7">
      <c r="B172" s="13">
        <v>1</v>
      </c>
      <c r="C172" s="20" t="s">
        <v>19</v>
      </c>
      <c r="D172" s="27">
        <v>2.94</v>
      </c>
    </row>
    <row r="173" spans="2:7">
      <c r="B173" s="13">
        <v>2</v>
      </c>
      <c r="C173" s="20" t="s">
        <v>74</v>
      </c>
      <c r="D173" s="27">
        <v>2.4900000000000002</v>
      </c>
    </row>
    <row r="174" spans="2:7">
      <c r="B174" s="13">
        <v>3</v>
      </c>
      <c r="C174" s="20" t="s">
        <v>123</v>
      </c>
      <c r="D174" s="27">
        <v>2.0299999999999998</v>
      </c>
    </row>
    <row r="175" spans="2:7">
      <c r="B175" s="13">
        <v>4</v>
      </c>
      <c r="C175" s="20" t="s">
        <v>102</v>
      </c>
      <c r="D175" s="27">
        <v>2.0299999999999998</v>
      </c>
    </row>
    <row r="176" spans="2:7">
      <c r="B176" s="13">
        <v>5</v>
      </c>
      <c r="C176" s="20" t="s">
        <v>117</v>
      </c>
      <c r="D176" s="27">
        <v>2.02</v>
      </c>
    </row>
    <row r="177" spans="2:7">
      <c r="B177" s="13">
        <v>6</v>
      </c>
      <c r="C177" s="20" t="s">
        <v>153</v>
      </c>
      <c r="D177" s="27">
        <v>2.0099999999999998</v>
      </c>
    </row>
    <row r="178" spans="2:7">
      <c r="B178" s="13">
        <v>7</v>
      </c>
      <c r="C178" s="20" t="s">
        <v>114</v>
      </c>
      <c r="D178" s="27">
        <v>2</v>
      </c>
    </row>
    <row r="179" spans="2:7">
      <c r="B179" s="13">
        <v>8</v>
      </c>
      <c r="C179" s="20" t="s">
        <v>155</v>
      </c>
      <c r="D179" s="27">
        <v>1.99</v>
      </c>
    </row>
    <row r="180" spans="2:7">
      <c r="B180" s="13">
        <v>9</v>
      </c>
      <c r="C180" s="20" t="s">
        <v>76</v>
      </c>
      <c r="D180" s="27">
        <v>1.99</v>
      </c>
    </row>
    <row r="181" spans="2:7">
      <c r="B181" s="13">
        <v>10</v>
      </c>
      <c r="C181" s="20" t="s">
        <v>157</v>
      </c>
      <c r="D181" s="27">
        <v>1.98</v>
      </c>
    </row>
    <row r="184" spans="2:7" ht="36">
      <c r="B184" s="9" t="s">
        <v>0</v>
      </c>
      <c r="C184" s="9" t="s">
        <v>1</v>
      </c>
      <c r="D184" s="17" t="s">
        <v>2</v>
      </c>
      <c r="E184" s="9" t="s">
        <v>3</v>
      </c>
      <c r="F184" s="10" t="s">
        <v>49</v>
      </c>
      <c r="G184" s="15" t="s">
        <v>50</v>
      </c>
    </row>
    <row r="185" spans="2:7">
      <c r="B185" s="13">
        <v>10</v>
      </c>
      <c r="C185" s="20" t="str">
        <f>VLOOKUP($B185,'1～20位ファンドランキング'!$B$5:$G$24,2)</f>
        <v>ソフトバンク&amp;SBIグループ株式ファンド</v>
      </c>
      <c r="D185" s="23" t="str">
        <f>VLOOKUP($B185,'1～20位ファンドランキング'!$B$5:$G$24,3)</f>
        <v>SBIアセット</v>
      </c>
      <c r="E185" s="20" t="str">
        <f>VLOOKUP($B185,'1～20位ファンドランキング'!$B$5:$G$24,4)</f>
        <v>国内大型バリュー</v>
      </c>
      <c r="F185" s="24">
        <f>VLOOKUP($B185,'1～20位ファンドランキング'!$B$5:$G$24,5)</f>
        <v>9.2299999999999993E-2</v>
      </c>
      <c r="G185" s="25">
        <f>VLOOKUP($B185,'1～20位ファンドランキング'!$B$5:$G$24,6)</f>
        <v>1114</v>
      </c>
    </row>
    <row r="187" spans="2:7">
      <c r="B187" s="21" t="s">
        <v>28</v>
      </c>
    </row>
    <row r="189" spans="2:7">
      <c r="B189" s="21" t="s">
        <v>7</v>
      </c>
    </row>
    <row r="191" spans="2:7">
      <c r="B191" s="9" t="s">
        <v>8</v>
      </c>
      <c r="C191" s="9" t="s">
        <v>9</v>
      </c>
      <c r="D191" s="17" t="s">
        <v>10</v>
      </c>
    </row>
    <row r="192" spans="2:7">
      <c r="B192" s="13">
        <v>1</v>
      </c>
      <c r="C192" s="20" t="s">
        <v>19</v>
      </c>
      <c r="D192" s="27">
        <v>33.340000000000003</v>
      </c>
    </row>
    <row r="193" spans="2:7">
      <c r="B193" s="13">
        <v>2</v>
      </c>
      <c r="C193" s="20" t="s">
        <v>159</v>
      </c>
      <c r="D193" s="27">
        <v>30.69</v>
      </c>
    </row>
    <row r="194" spans="2:7">
      <c r="B194" s="13">
        <v>3</v>
      </c>
      <c r="C194" s="20" t="s">
        <v>161</v>
      </c>
      <c r="D194" s="27">
        <v>16.11</v>
      </c>
    </row>
    <row r="195" spans="2:7">
      <c r="B195" s="13">
        <v>4</v>
      </c>
      <c r="C195" s="20" t="s">
        <v>163</v>
      </c>
      <c r="D195" s="27">
        <v>5.37</v>
      </c>
    </row>
    <row r="196" spans="2:7">
      <c r="B196" s="13">
        <v>5</v>
      </c>
      <c r="C196" s="20" t="s">
        <v>165</v>
      </c>
      <c r="D196" s="27">
        <v>3.72</v>
      </c>
    </row>
    <row r="197" spans="2:7">
      <c r="B197" s="13">
        <v>6</v>
      </c>
      <c r="C197" s="20" t="s">
        <v>167</v>
      </c>
      <c r="D197" s="27">
        <v>1</v>
      </c>
    </row>
    <row r="198" spans="2:7">
      <c r="B198" s="13">
        <v>7</v>
      </c>
      <c r="C198" s="20" t="s">
        <v>16</v>
      </c>
      <c r="D198" s="27">
        <v>0.5</v>
      </c>
    </row>
    <row r="199" spans="2:7">
      <c r="B199" s="13">
        <v>8</v>
      </c>
      <c r="C199" s="20" t="s">
        <v>14</v>
      </c>
      <c r="D199" s="27">
        <v>0.42</v>
      </c>
    </row>
    <row r="200" spans="2:7">
      <c r="B200" s="13">
        <v>9</v>
      </c>
      <c r="C200" s="20" t="s">
        <v>169</v>
      </c>
      <c r="D200" s="27">
        <v>0.37</v>
      </c>
    </row>
    <row r="201" spans="2:7">
      <c r="B201" s="13">
        <v>10</v>
      </c>
      <c r="C201" s="20" t="s">
        <v>171</v>
      </c>
      <c r="D201" s="27">
        <v>0.36</v>
      </c>
    </row>
    <row r="204" spans="2:7" ht="36">
      <c r="B204" s="9" t="s">
        <v>0</v>
      </c>
      <c r="C204" s="9" t="s">
        <v>1</v>
      </c>
      <c r="D204" s="17" t="s">
        <v>2</v>
      </c>
      <c r="E204" s="9" t="s">
        <v>3</v>
      </c>
      <c r="F204" s="10" t="s">
        <v>49</v>
      </c>
      <c r="G204" s="15" t="s">
        <v>50</v>
      </c>
    </row>
    <row r="205" spans="2:7">
      <c r="B205" s="13">
        <v>11</v>
      </c>
      <c r="C205" s="20" t="str">
        <f>VLOOKUP($B205,'1～20位ファンドランキング'!$B$5:$G$24,2)</f>
        <v>野村 日本ブランド株投資(リラ)毎月</v>
      </c>
      <c r="D205" s="23" t="str">
        <f>VLOOKUP($B205,'1～20位ファンドランキング'!$B$5:$G$24,3)</f>
        <v>野村</v>
      </c>
      <c r="E205" s="20" t="str">
        <f>VLOOKUP($B205,'1～20位ファンドランキング'!$B$5:$G$24,4)</f>
        <v>国内大型ブレンド</v>
      </c>
      <c r="F205" s="24">
        <f>VLOOKUP($B205,'1～20位ファンドランキング'!$B$5:$G$24,5)</f>
        <v>9.06E-2</v>
      </c>
      <c r="G205" s="25">
        <f>VLOOKUP($B205,'1～20位ファンドランキング'!$B$5:$G$24,6)</f>
        <v>4987</v>
      </c>
    </row>
    <row r="207" spans="2:7">
      <c r="B207" s="21" t="s">
        <v>28</v>
      </c>
    </row>
    <row r="209" spans="2:7">
      <c r="B209" s="21" t="s">
        <v>7</v>
      </c>
    </row>
    <row r="210" spans="2:7">
      <c r="C210" s="31" t="s">
        <v>200</v>
      </c>
    </row>
    <row r="211" spans="2:7">
      <c r="B211" s="9" t="s">
        <v>8</v>
      </c>
      <c r="C211" s="9" t="s">
        <v>9</v>
      </c>
      <c r="D211" s="17" t="s">
        <v>10</v>
      </c>
    </row>
    <row r="212" spans="2:7">
      <c r="B212" s="28">
        <v>1</v>
      </c>
      <c r="C212" s="29" t="s">
        <v>17</v>
      </c>
      <c r="D212" s="30">
        <v>5.6</v>
      </c>
    </row>
    <row r="213" spans="2:7">
      <c r="B213" s="28">
        <v>2</v>
      </c>
      <c r="C213" s="29" t="s">
        <v>20</v>
      </c>
      <c r="D213" s="30">
        <v>5.4</v>
      </c>
    </row>
    <row r="214" spans="2:7">
      <c r="B214" s="28">
        <v>3</v>
      </c>
      <c r="C214" s="29" t="s">
        <v>138</v>
      </c>
      <c r="D214" s="30">
        <v>4.5</v>
      </c>
    </row>
    <row r="215" spans="2:7">
      <c r="B215" s="28">
        <v>4</v>
      </c>
      <c r="C215" s="29" t="s">
        <v>140</v>
      </c>
      <c r="D215" s="30">
        <v>4.2</v>
      </c>
    </row>
    <row r="216" spans="2:7">
      <c r="B216" s="28">
        <v>5</v>
      </c>
      <c r="C216" s="29" t="s">
        <v>30</v>
      </c>
      <c r="D216" s="30">
        <v>4.0999999999999996</v>
      </c>
    </row>
    <row r="217" spans="2:7">
      <c r="B217" s="28">
        <v>6</v>
      </c>
      <c r="C217" s="29" t="s">
        <v>33</v>
      </c>
      <c r="D217" s="30">
        <v>2.8</v>
      </c>
    </row>
    <row r="218" spans="2:7">
      <c r="B218" s="28">
        <v>7</v>
      </c>
      <c r="C218" s="29" t="s">
        <v>142</v>
      </c>
      <c r="D218" s="30">
        <v>2.7</v>
      </c>
    </row>
    <row r="219" spans="2:7">
      <c r="B219" s="28">
        <v>8</v>
      </c>
      <c r="C219" s="29" t="s">
        <v>144</v>
      </c>
      <c r="D219" s="30">
        <v>2.6</v>
      </c>
    </row>
    <row r="220" spans="2:7">
      <c r="B220" s="28">
        <v>9</v>
      </c>
      <c r="C220" s="29" t="s">
        <v>146</v>
      </c>
      <c r="D220" s="30">
        <v>2.6</v>
      </c>
    </row>
    <row r="221" spans="2:7">
      <c r="B221" s="28">
        <v>10</v>
      </c>
      <c r="C221" s="29" t="s">
        <v>37</v>
      </c>
      <c r="D221" s="30">
        <v>2.6</v>
      </c>
    </row>
    <row r="224" spans="2:7" ht="36">
      <c r="B224" s="9" t="s">
        <v>0</v>
      </c>
      <c r="C224" s="9" t="s">
        <v>1</v>
      </c>
      <c r="D224" s="17" t="s">
        <v>2</v>
      </c>
      <c r="E224" s="9" t="s">
        <v>3</v>
      </c>
      <c r="F224" s="10" t="s">
        <v>49</v>
      </c>
      <c r="G224" s="15" t="s">
        <v>50</v>
      </c>
    </row>
    <row r="225" spans="2:7">
      <c r="B225" s="13">
        <v>12</v>
      </c>
      <c r="C225" s="20" t="str">
        <f>VLOOKUP($B225,'1～20位ファンドランキング'!$B$5:$G$24,2)</f>
        <v>野村 日本ブランド株投資(リラ)年2回</v>
      </c>
      <c r="D225" s="23" t="str">
        <f>VLOOKUP($B225,'1～20位ファンドランキング'!$B$5:$G$24,3)</f>
        <v>野村</v>
      </c>
      <c r="E225" s="20" t="str">
        <f>VLOOKUP($B225,'1～20位ファンドランキング'!$B$5:$G$24,4)</f>
        <v>国内大型ブレンド</v>
      </c>
      <c r="F225" s="24">
        <f>VLOOKUP($B225,'1～20位ファンドランキング'!$B$5:$G$24,5)</f>
        <v>9.0300000000000005E-2</v>
      </c>
      <c r="G225" s="25">
        <f>VLOOKUP($B225,'1～20位ファンドランキング'!$B$5:$G$24,6)</f>
        <v>1481</v>
      </c>
    </row>
    <row r="227" spans="2:7">
      <c r="B227" s="21" t="s">
        <v>28</v>
      </c>
    </row>
    <row r="229" spans="2:7">
      <c r="B229" s="21" t="s">
        <v>7</v>
      </c>
    </row>
    <row r="230" spans="2:7">
      <c r="C230" s="31" t="s">
        <v>200</v>
      </c>
    </row>
    <row r="231" spans="2:7">
      <c r="B231" s="9" t="s">
        <v>8</v>
      </c>
      <c r="C231" s="9" t="s">
        <v>9</v>
      </c>
      <c r="D231" s="17" t="s">
        <v>10</v>
      </c>
    </row>
    <row r="232" spans="2:7">
      <c r="B232" s="28">
        <v>1</v>
      </c>
      <c r="C232" s="29" t="s">
        <v>17</v>
      </c>
      <c r="D232" s="30">
        <v>5.6</v>
      </c>
    </row>
    <row r="233" spans="2:7">
      <c r="B233" s="28">
        <v>2</v>
      </c>
      <c r="C233" s="29" t="s">
        <v>20</v>
      </c>
      <c r="D233" s="30">
        <v>5.4</v>
      </c>
    </row>
    <row r="234" spans="2:7">
      <c r="B234" s="28">
        <v>3</v>
      </c>
      <c r="C234" s="29" t="s">
        <v>138</v>
      </c>
      <c r="D234" s="30">
        <v>4.5</v>
      </c>
    </row>
    <row r="235" spans="2:7">
      <c r="B235" s="28">
        <v>4</v>
      </c>
      <c r="C235" s="29" t="s">
        <v>140</v>
      </c>
      <c r="D235" s="30">
        <v>4.2</v>
      </c>
    </row>
    <row r="236" spans="2:7">
      <c r="B236" s="28">
        <v>5</v>
      </c>
      <c r="C236" s="29" t="s">
        <v>30</v>
      </c>
      <c r="D236" s="30">
        <v>4.0999999999999996</v>
      </c>
    </row>
    <row r="237" spans="2:7">
      <c r="B237" s="28">
        <v>6</v>
      </c>
      <c r="C237" s="29" t="s">
        <v>33</v>
      </c>
      <c r="D237" s="30">
        <v>2.8</v>
      </c>
    </row>
    <row r="238" spans="2:7">
      <c r="B238" s="28">
        <v>7</v>
      </c>
      <c r="C238" s="29" t="s">
        <v>142</v>
      </c>
      <c r="D238" s="30">
        <v>2.7</v>
      </c>
    </row>
    <row r="239" spans="2:7">
      <c r="B239" s="28">
        <v>8</v>
      </c>
      <c r="C239" s="29" t="s">
        <v>144</v>
      </c>
      <c r="D239" s="30">
        <v>2.6</v>
      </c>
    </row>
    <row r="240" spans="2:7">
      <c r="B240" s="28">
        <v>9</v>
      </c>
      <c r="C240" s="29" t="s">
        <v>146</v>
      </c>
      <c r="D240" s="30">
        <v>2.6</v>
      </c>
    </row>
    <row r="241" spans="2:7">
      <c r="B241" s="28">
        <v>10</v>
      </c>
      <c r="C241" s="29" t="s">
        <v>37</v>
      </c>
      <c r="D241" s="30">
        <v>2.6</v>
      </c>
    </row>
    <row r="244" spans="2:7" ht="36">
      <c r="B244" s="19" t="s">
        <v>0</v>
      </c>
      <c r="C244" s="9" t="s">
        <v>1</v>
      </c>
      <c r="D244" s="17" t="s">
        <v>2</v>
      </c>
      <c r="E244" s="9" t="s">
        <v>3</v>
      </c>
      <c r="F244" s="10" t="s">
        <v>49</v>
      </c>
      <c r="G244" s="15" t="s">
        <v>50</v>
      </c>
    </row>
    <row r="245" spans="2:7">
      <c r="B245" s="20">
        <v>13</v>
      </c>
      <c r="C245" s="20" t="str">
        <f>VLOOKUP($B245,'1～20位ファンドランキング'!$B$5:$G$24,2)</f>
        <v>日本株225･米ドルコース</v>
      </c>
      <c r="D245" s="23" t="str">
        <f>VLOOKUP($B245,'1～20位ファンドランキング'!$B$5:$G$24,3)</f>
        <v>三井住友DS</v>
      </c>
      <c r="E245" s="20" t="str">
        <f>VLOOKUP($B245,'1～20位ファンドランキング'!$B$5:$G$24,4)</f>
        <v>国内大型ブレンド</v>
      </c>
      <c r="F245" s="24">
        <f>VLOOKUP($B245,'1～20位ファンドランキング'!$B$5:$G$24,5)</f>
        <v>8.8599999999999998E-2</v>
      </c>
      <c r="G245" s="25">
        <f>VLOOKUP($B245,'1～20位ファンドランキング'!$B$5:$G$24,6)</f>
        <v>6550</v>
      </c>
    </row>
    <row r="247" spans="2:7">
      <c r="B247" s="21" t="s">
        <v>28</v>
      </c>
    </row>
    <row r="249" spans="2:7">
      <c r="B249" s="21" t="s">
        <v>7</v>
      </c>
    </row>
    <row r="251" spans="2:7">
      <c r="B251" s="19" t="s">
        <v>8</v>
      </c>
      <c r="C251" s="9" t="s">
        <v>9</v>
      </c>
      <c r="D251" s="17" t="s">
        <v>10</v>
      </c>
    </row>
    <row r="252" spans="2:7">
      <c r="B252" s="20">
        <v>1</v>
      </c>
      <c r="C252" s="20" t="s">
        <v>42</v>
      </c>
      <c r="D252" s="27">
        <v>13.1</v>
      </c>
    </row>
    <row r="253" spans="2:7">
      <c r="B253" s="20">
        <v>2</v>
      </c>
      <c r="C253" s="20" t="s">
        <v>19</v>
      </c>
      <c r="D253" s="27">
        <v>7.4</v>
      </c>
    </row>
    <row r="254" spans="2:7">
      <c r="B254" s="20">
        <v>3</v>
      </c>
      <c r="C254" s="20" t="s">
        <v>18</v>
      </c>
      <c r="D254" s="27">
        <v>5.5</v>
      </c>
    </row>
    <row r="255" spans="2:7">
      <c r="B255" s="20">
        <v>4</v>
      </c>
      <c r="C255" s="20" t="s">
        <v>174</v>
      </c>
      <c r="D255" s="27">
        <v>3.3</v>
      </c>
    </row>
    <row r="256" spans="2:7">
      <c r="B256" s="20">
        <v>5</v>
      </c>
      <c r="C256" s="20" t="s">
        <v>142</v>
      </c>
      <c r="D256" s="27">
        <v>2.6</v>
      </c>
    </row>
    <row r="257" spans="2:7">
      <c r="B257" s="20">
        <v>6</v>
      </c>
      <c r="C257" s="20" t="s">
        <v>12</v>
      </c>
      <c r="D257" s="27">
        <v>2.4</v>
      </c>
    </row>
    <row r="258" spans="2:7">
      <c r="B258" s="20">
        <v>7</v>
      </c>
      <c r="C258" s="20" t="s">
        <v>100</v>
      </c>
      <c r="D258" s="27">
        <v>2.4</v>
      </c>
    </row>
    <row r="259" spans="2:7">
      <c r="B259" s="20">
        <v>8</v>
      </c>
      <c r="C259" s="20" t="s">
        <v>20</v>
      </c>
      <c r="D259" s="27">
        <v>2.2999999999999998</v>
      </c>
    </row>
    <row r="260" spans="2:7">
      <c r="B260" s="20">
        <v>9</v>
      </c>
      <c r="C260" s="20" t="s">
        <v>140</v>
      </c>
      <c r="D260" s="27">
        <v>2.2000000000000002</v>
      </c>
    </row>
    <row r="261" spans="2:7">
      <c r="B261" s="20">
        <v>10</v>
      </c>
      <c r="C261" s="20" t="s">
        <v>27</v>
      </c>
      <c r="D261" s="27">
        <v>2</v>
      </c>
    </row>
    <row r="264" spans="2:7" ht="36">
      <c r="B264" s="9" t="s">
        <v>0</v>
      </c>
      <c r="C264" s="9" t="s">
        <v>1</v>
      </c>
      <c r="D264" s="17" t="s">
        <v>2</v>
      </c>
      <c r="E264" s="9" t="s">
        <v>3</v>
      </c>
      <c r="F264" s="10" t="s">
        <v>49</v>
      </c>
      <c r="G264" s="15" t="s">
        <v>50</v>
      </c>
    </row>
    <row r="265" spans="2:7">
      <c r="B265" s="13">
        <v>14</v>
      </c>
      <c r="C265" s="20" t="str">
        <f>VLOOKUP($B265,'1～20位ファンドランキング'!$B$5:$G$24,2)</f>
        <v>グローバルX MSCIスーパーディビィデンド-日本株式</v>
      </c>
      <c r="D265" s="23" t="str">
        <f>VLOOKUP($B265,'1～20位ファンドランキング'!$B$5:$G$24,3)</f>
        <v>グローバル X</v>
      </c>
      <c r="E265" s="20" t="str">
        <f>VLOOKUP($B265,'1～20位ファンドランキング'!$B$5:$G$24,4)</f>
        <v>国内大型ブレンド</v>
      </c>
      <c r="F265" s="24">
        <f>VLOOKUP($B265,'1～20位ファンドランキング'!$B$5:$G$24,5)</f>
        <v>8.8499999999999995E-2</v>
      </c>
      <c r="G265" s="25">
        <f>VLOOKUP($B265,'1～20位ファンドランキング'!$B$5:$G$24,6)</f>
        <v>14695</v>
      </c>
    </row>
    <row r="269" spans="2:7">
      <c r="B269" s="21" t="s">
        <v>7</v>
      </c>
    </row>
    <row r="270" spans="2:7">
      <c r="C270" s="21" t="s">
        <v>176</v>
      </c>
    </row>
    <row r="271" spans="2:7">
      <c r="B271" s="9" t="s">
        <v>8</v>
      </c>
      <c r="C271" s="9" t="s">
        <v>9</v>
      </c>
      <c r="D271" s="17" t="s">
        <v>10</v>
      </c>
    </row>
    <row r="272" spans="2:7">
      <c r="B272" s="13">
        <v>1</v>
      </c>
      <c r="C272" s="13" t="s">
        <v>177</v>
      </c>
      <c r="D272" s="22" t="s">
        <v>177</v>
      </c>
    </row>
    <row r="273" spans="2:7">
      <c r="B273" s="13">
        <v>2</v>
      </c>
      <c r="C273" s="13" t="s">
        <v>177</v>
      </c>
      <c r="D273" s="22" t="s">
        <v>177</v>
      </c>
    </row>
    <row r="274" spans="2:7">
      <c r="B274" s="13">
        <v>3</v>
      </c>
      <c r="C274" s="13" t="s">
        <v>177</v>
      </c>
      <c r="D274" s="22" t="s">
        <v>177</v>
      </c>
    </row>
    <row r="275" spans="2:7">
      <c r="B275" s="13">
        <v>4</v>
      </c>
      <c r="C275" s="13" t="s">
        <v>177</v>
      </c>
      <c r="D275" s="22" t="s">
        <v>177</v>
      </c>
    </row>
    <row r="276" spans="2:7">
      <c r="B276" s="13">
        <v>5</v>
      </c>
      <c r="C276" s="13" t="s">
        <v>177</v>
      </c>
      <c r="D276" s="22" t="s">
        <v>177</v>
      </c>
    </row>
    <row r="277" spans="2:7">
      <c r="B277" s="13">
        <v>6</v>
      </c>
      <c r="C277" s="13" t="s">
        <v>177</v>
      </c>
      <c r="D277" s="22" t="s">
        <v>177</v>
      </c>
    </row>
    <row r="278" spans="2:7">
      <c r="B278" s="13">
        <v>7</v>
      </c>
      <c r="C278" s="13" t="s">
        <v>177</v>
      </c>
      <c r="D278" s="22" t="s">
        <v>177</v>
      </c>
    </row>
    <row r="279" spans="2:7">
      <c r="B279" s="13">
        <v>8</v>
      </c>
      <c r="C279" s="13" t="s">
        <v>177</v>
      </c>
      <c r="D279" s="22" t="s">
        <v>177</v>
      </c>
    </row>
    <row r="280" spans="2:7">
      <c r="B280" s="13">
        <v>9</v>
      </c>
      <c r="C280" s="13" t="s">
        <v>177</v>
      </c>
      <c r="D280" s="22" t="s">
        <v>177</v>
      </c>
    </row>
    <row r="281" spans="2:7">
      <c r="B281" s="13">
        <v>10</v>
      </c>
      <c r="C281" s="13" t="s">
        <v>177</v>
      </c>
      <c r="D281" s="22" t="s">
        <v>177</v>
      </c>
    </row>
    <row r="284" spans="2:7" ht="36">
      <c r="B284" s="9" t="s">
        <v>0</v>
      </c>
      <c r="C284" s="9" t="s">
        <v>1</v>
      </c>
      <c r="D284" s="17" t="s">
        <v>2</v>
      </c>
      <c r="E284" s="9" t="s">
        <v>3</v>
      </c>
      <c r="F284" s="10" t="s">
        <v>49</v>
      </c>
      <c r="G284" s="15" t="s">
        <v>50</v>
      </c>
    </row>
    <row r="285" spans="2:7">
      <c r="B285" s="13">
        <v>15</v>
      </c>
      <c r="C285" s="20" t="str">
        <f>VLOOKUP($B285,'1～20位ファンドランキング'!$B$5:$G$24,2)</f>
        <v>野村 通貨選択日本株投信(米ドル)毎月</v>
      </c>
      <c r="D285" s="23" t="str">
        <f>VLOOKUP($B285,'1～20位ファンドランキング'!$B$5:$G$24,3)</f>
        <v>野村</v>
      </c>
      <c r="E285" s="20" t="str">
        <f>VLOOKUP($B285,'1～20位ファンドランキング'!$B$5:$G$24,4)</f>
        <v>国内大型ブレンド</v>
      </c>
      <c r="F285" s="24">
        <f>VLOOKUP($B285,'1～20位ファンドランキング'!$B$5:$G$24,5)</f>
        <v>8.7900000000000006E-2</v>
      </c>
      <c r="G285" s="25">
        <f>VLOOKUP($B285,'1～20位ファンドランキング'!$B$5:$G$24,6)</f>
        <v>6727</v>
      </c>
    </row>
    <row r="287" spans="2:7">
      <c r="B287" s="21" t="s">
        <v>28</v>
      </c>
    </row>
    <row r="289" spans="2:7">
      <c r="B289" s="21" t="s">
        <v>7</v>
      </c>
    </row>
    <row r="291" spans="2:7">
      <c r="B291" s="9" t="s">
        <v>8</v>
      </c>
      <c r="C291" s="9" t="s">
        <v>9</v>
      </c>
      <c r="D291" s="17" t="s">
        <v>10</v>
      </c>
    </row>
    <row r="292" spans="2:7">
      <c r="B292" s="13">
        <v>1</v>
      </c>
      <c r="C292" s="20" t="s">
        <v>42</v>
      </c>
      <c r="D292" s="27">
        <v>11.9</v>
      </c>
    </row>
    <row r="293" spans="2:7">
      <c r="B293" s="13">
        <v>2</v>
      </c>
      <c r="C293" s="20" t="s">
        <v>19</v>
      </c>
      <c r="D293" s="27">
        <v>6.7</v>
      </c>
    </row>
    <row r="294" spans="2:7">
      <c r="B294" s="13">
        <v>3</v>
      </c>
      <c r="C294" s="20" t="s">
        <v>18</v>
      </c>
      <c r="D294" s="27">
        <v>4.9000000000000004</v>
      </c>
    </row>
    <row r="295" spans="2:7">
      <c r="B295" s="13">
        <v>4</v>
      </c>
      <c r="C295" s="20" t="s">
        <v>174</v>
      </c>
      <c r="D295" s="27">
        <v>3</v>
      </c>
    </row>
    <row r="296" spans="2:7">
      <c r="B296" s="13">
        <v>5</v>
      </c>
      <c r="C296" s="20" t="s">
        <v>142</v>
      </c>
      <c r="D296" s="27">
        <v>2.4</v>
      </c>
    </row>
    <row r="297" spans="2:7">
      <c r="B297" s="13">
        <v>6</v>
      </c>
      <c r="C297" s="20" t="s">
        <v>12</v>
      </c>
      <c r="D297" s="27">
        <v>2.2999999999999998</v>
      </c>
    </row>
    <row r="298" spans="2:7">
      <c r="B298" s="13">
        <v>7</v>
      </c>
      <c r="C298" s="20" t="s">
        <v>100</v>
      </c>
      <c r="D298" s="27">
        <v>2.2000000000000002</v>
      </c>
    </row>
    <row r="299" spans="2:7">
      <c r="B299" s="13">
        <v>8</v>
      </c>
      <c r="C299" s="20" t="s">
        <v>20</v>
      </c>
      <c r="D299" s="27">
        <v>2</v>
      </c>
    </row>
    <row r="300" spans="2:7">
      <c r="B300" s="13">
        <v>9</v>
      </c>
      <c r="C300" s="20" t="s">
        <v>140</v>
      </c>
      <c r="D300" s="27">
        <v>2</v>
      </c>
    </row>
    <row r="301" spans="2:7">
      <c r="B301" s="13">
        <v>10</v>
      </c>
      <c r="C301" s="20" t="s">
        <v>27</v>
      </c>
      <c r="D301" s="27">
        <v>1.8</v>
      </c>
    </row>
    <row r="304" spans="2:7" ht="36">
      <c r="B304" s="9" t="s">
        <v>0</v>
      </c>
      <c r="C304" s="9" t="s">
        <v>1</v>
      </c>
      <c r="D304" s="17" t="s">
        <v>2</v>
      </c>
      <c r="E304" s="9" t="s">
        <v>3</v>
      </c>
      <c r="F304" s="10" t="s">
        <v>49</v>
      </c>
      <c r="G304" s="15" t="s">
        <v>50</v>
      </c>
    </row>
    <row r="305" spans="2:7">
      <c r="B305" s="13">
        <v>16</v>
      </c>
      <c r="C305" s="20" t="str">
        <f>VLOOKUP($B305,'1～20位ファンドランキング'!$B$5:$G$24,2)</f>
        <v>日本株厳選ファンド･米ドルコース</v>
      </c>
      <c r="D305" s="23" t="str">
        <f>VLOOKUP($B305,'1～20位ファンドランキング'!$B$5:$G$24,3)</f>
        <v>三井住友DS</v>
      </c>
      <c r="E305" s="20" t="str">
        <f>VLOOKUP($B305,'1～20位ファンドランキング'!$B$5:$G$24,4)</f>
        <v>国内大型バリュー</v>
      </c>
      <c r="F305" s="24">
        <f>VLOOKUP($B305,'1～20位ファンドランキング'!$B$5:$G$24,5)</f>
        <v>8.7800000000000003E-2</v>
      </c>
      <c r="G305" s="25">
        <f>VLOOKUP($B305,'1～20位ファンドランキング'!$B$5:$G$24,6)</f>
        <v>14965</v>
      </c>
    </row>
    <row r="307" spans="2:7">
      <c r="B307" s="21" t="s">
        <v>96</v>
      </c>
    </row>
    <row r="309" spans="2:7">
      <c r="B309" s="21" t="s">
        <v>7</v>
      </c>
    </row>
    <row r="311" spans="2:7">
      <c r="B311" s="9" t="s">
        <v>8</v>
      </c>
      <c r="C311" s="9" t="s">
        <v>9</v>
      </c>
      <c r="D311" s="17" t="s">
        <v>10</v>
      </c>
    </row>
    <row r="312" spans="2:7">
      <c r="B312" s="13">
        <v>1</v>
      </c>
      <c r="C312" s="20" t="s">
        <v>98</v>
      </c>
      <c r="D312" s="27">
        <v>6.6</v>
      </c>
    </row>
    <row r="313" spans="2:7">
      <c r="B313" s="13">
        <v>2</v>
      </c>
      <c r="C313" s="20" t="s">
        <v>100</v>
      </c>
      <c r="D313" s="27">
        <v>5.4</v>
      </c>
    </row>
    <row r="314" spans="2:7">
      <c r="B314" s="13">
        <v>3</v>
      </c>
      <c r="C314" s="20" t="s">
        <v>102</v>
      </c>
      <c r="D314" s="27">
        <v>5.4</v>
      </c>
    </row>
    <row r="315" spans="2:7">
      <c r="B315" s="13">
        <v>4</v>
      </c>
      <c r="C315" s="20" t="s">
        <v>104</v>
      </c>
      <c r="D315" s="27">
        <v>5.2</v>
      </c>
    </row>
    <row r="316" spans="2:7">
      <c r="B316" s="13">
        <v>5</v>
      </c>
      <c r="C316" s="20" t="s">
        <v>106</v>
      </c>
      <c r="D316" s="27">
        <v>5.2</v>
      </c>
    </row>
    <row r="317" spans="2:7">
      <c r="B317" s="13">
        <v>6</v>
      </c>
      <c r="C317" s="20" t="s">
        <v>108</v>
      </c>
      <c r="D317" s="27">
        <v>4.9000000000000004</v>
      </c>
    </row>
    <row r="318" spans="2:7">
      <c r="B318" s="13">
        <v>7</v>
      </c>
      <c r="C318" s="20" t="s">
        <v>110</v>
      </c>
      <c r="D318" s="27">
        <v>4.8</v>
      </c>
    </row>
    <row r="319" spans="2:7">
      <c r="B319" s="13">
        <v>8</v>
      </c>
      <c r="C319" s="20" t="s">
        <v>112</v>
      </c>
      <c r="D319" s="27">
        <v>4.7</v>
      </c>
    </row>
    <row r="320" spans="2:7">
      <c r="B320" s="13">
        <v>9</v>
      </c>
      <c r="C320" s="20" t="s">
        <v>39</v>
      </c>
      <c r="D320" s="27">
        <v>4.7</v>
      </c>
    </row>
    <row r="321" spans="2:7">
      <c r="B321" s="13">
        <v>10</v>
      </c>
      <c r="C321" s="20" t="s">
        <v>114</v>
      </c>
      <c r="D321" s="27">
        <v>4.5999999999999996</v>
      </c>
    </row>
    <row r="324" spans="2:7" ht="36">
      <c r="B324" s="9" t="s">
        <v>0</v>
      </c>
      <c r="C324" s="9" t="s">
        <v>1</v>
      </c>
      <c r="D324" s="17" t="s">
        <v>2</v>
      </c>
      <c r="E324" s="9" t="s">
        <v>3</v>
      </c>
      <c r="F324" s="10" t="s">
        <v>49</v>
      </c>
      <c r="G324" s="15" t="s">
        <v>50</v>
      </c>
    </row>
    <row r="325" spans="2:7">
      <c r="B325" s="13">
        <v>17</v>
      </c>
      <c r="C325" s="20" t="str">
        <f>VLOOKUP($B325,'1～20位ファンドランキング'!$B$5:$G$24,2)</f>
        <v>野村 通貨選択日本株投信(米ドル)年2回</v>
      </c>
      <c r="D325" s="23" t="str">
        <f>VLOOKUP($B325,'1～20位ファンドランキング'!$B$5:$G$24,3)</f>
        <v>野村</v>
      </c>
      <c r="E325" s="20" t="str">
        <f>VLOOKUP($B325,'1～20位ファンドランキング'!$B$5:$G$24,4)</f>
        <v>国内大型ブレンド</v>
      </c>
      <c r="F325" s="24">
        <f>VLOOKUP($B325,'1～20位ファンドランキング'!$B$5:$G$24,5)</f>
        <v>8.77E-2</v>
      </c>
      <c r="G325" s="25">
        <f>VLOOKUP($B325,'1～20位ファンドランキング'!$B$5:$G$24,6)</f>
        <v>15592</v>
      </c>
    </row>
    <row r="326" spans="2:7">
      <c r="B326" s="12"/>
    </row>
    <row r="327" spans="2:7">
      <c r="B327" s="21" t="s">
        <v>28</v>
      </c>
    </row>
    <row r="329" spans="2:7">
      <c r="B329" s="21" t="s">
        <v>7</v>
      </c>
    </row>
    <row r="330" spans="2:7">
      <c r="C330" s="31" t="s">
        <v>201</v>
      </c>
    </row>
    <row r="331" spans="2:7">
      <c r="B331" s="9" t="s">
        <v>8</v>
      </c>
      <c r="C331" s="9" t="s">
        <v>9</v>
      </c>
      <c r="D331" s="17" t="s">
        <v>10</v>
      </c>
    </row>
    <row r="332" spans="2:7">
      <c r="B332" s="28">
        <v>1</v>
      </c>
      <c r="C332" s="29" t="s">
        <v>42</v>
      </c>
      <c r="D332" s="30">
        <v>11.9</v>
      </c>
    </row>
    <row r="333" spans="2:7">
      <c r="B333" s="28">
        <v>2</v>
      </c>
      <c r="C333" s="29" t="s">
        <v>19</v>
      </c>
      <c r="D333" s="30">
        <v>6.7</v>
      </c>
    </row>
    <row r="334" spans="2:7">
      <c r="B334" s="28">
        <v>3</v>
      </c>
      <c r="C334" s="29" t="s">
        <v>18</v>
      </c>
      <c r="D334" s="30">
        <v>4.9000000000000004</v>
      </c>
    </row>
    <row r="335" spans="2:7">
      <c r="B335" s="28">
        <v>4</v>
      </c>
      <c r="C335" s="29" t="s">
        <v>174</v>
      </c>
      <c r="D335" s="30">
        <v>3</v>
      </c>
    </row>
    <row r="336" spans="2:7">
      <c r="B336" s="28">
        <v>5</v>
      </c>
      <c r="C336" s="29" t="s">
        <v>142</v>
      </c>
      <c r="D336" s="30">
        <v>2.4</v>
      </c>
    </row>
    <row r="337" spans="2:7">
      <c r="B337" s="28">
        <v>6</v>
      </c>
      <c r="C337" s="29" t="s">
        <v>12</v>
      </c>
      <c r="D337" s="30">
        <v>2.2999999999999998</v>
      </c>
    </row>
    <row r="338" spans="2:7">
      <c r="B338" s="28">
        <v>7</v>
      </c>
      <c r="C338" s="29" t="s">
        <v>100</v>
      </c>
      <c r="D338" s="30">
        <v>2.2000000000000002</v>
      </c>
    </row>
    <row r="339" spans="2:7">
      <c r="B339" s="28">
        <v>8</v>
      </c>
      <c r="C339" s="29" t="s">
        <v>20</v>
      </c>
      <c r="D339" s="30">
        <v>2</v>
      </c>
    </row>
    <row r="340" spans="2:7">
      <c r="B340" s="28">
        <v>9</v>
      </c>
      <c r="C340" s="29" t="s">
        <v>140</v>
      </c>
      <c r="D340" s="30">
        <v>2</v>
      </c>
    </row>
    <row r="341" spans="2:7">
      <c r="B341" s="28">
        <v>10</v>
      </c>
      <c r="C341" s="29" t="s">
        <v>27</v>
      </c>
      <c r="D341" s="30">
        <v>1.8</v>
      </c>
    </row>
    <row r="344" spans="2:7" ht="36">
      <c r="B344" s="9" t="s">
        <v>0</v>
      </c>
      <c r="C344" s="9" t="s">
        <v>1</v>
      </c>
      <c r="D344" s="17" t="s">
        <v>2</v>
      </c>
      <c r="E344" s="9" t="s">
        <v>3</v>
      </c>
      <c r="F344" s="10" t="s">
        <v>49</v>
      </c>
      <c r="G344" s="15" t="s">
        <v>50</v>
      </c>
    </row>
    <row r="345" spans="2:7">
      <c r="B345" s="13">
        <v>18</v>
      </c>
      <c r="C345" s="20" t="str">
        <f>VLOOKUP($B345,'1～20位ファンドランキング'!$B$5:$G$24,2)</f>
        <v>野村 日本ブランド株投資(資源国通貨)年2回</v>
      </c>
      <c r="D345" s="23" t="str">
        <f>VLOOKUP($B345,'1～20位ファンドランキング'!$B$5:$G$24,3)</f>
        <v>野村</v>
      </c>
      <c r="E345" s="20" t="str">
        <f>VLOOKUP($B345,'1～20位ファンドランキング'!$B$5:$G$24,4)</f>
        <v>国内大型ブレンド</v>
      </c>
      <c r="F345" s="24">
        <f>VLOOKUP($B345,'1～20位ファンドランキング'!$B$5:$G$24,5)</f>
        <v>8.6599999999999996E-2</v>
      </c>
      <c r="G345" s="25">
        <f>VLOOKUP($B345,'1～20位ファンドランキング'!$B$5:$G$24,6)</f>
        <v>2176</v>
      </c>
    </row>
    <row r="347" spans="2:7">
      <c r="B347" s="21" t="s">
        <v>28</v>
      </c>
    </row>
    <row r="349" spans="2:7">
      <c r="B349" s="21" t="s">
        <v>7</v>
      </c>
    </row>
    <row r="350" spans="2:7">
      <c r="C350" s="31" t="s">
        <v>200</v>
      </c>
    </row>
    <row r="351" spans="2:7">
      <c r="B351" s="9" t="s">
        <v>8</v>
      </c>
      <c r="C351" s="9" t="s">
        <v>9</v>
      </c>
      <c r="D351" s="17" t="s">
        <v>10</v>
      </c>
    </row>
    <row r="352" spans="2:7">
      <c r="B352" s="28">
        <v>1</v>
      </c>
      <c r="C352" s="29" t="s">
        <v>17</v>
      </c>
      <c r="D352" s="30">
        <v>5.6</v>
      </c>
    </row>
    <row r="353" spans="2:7">
      <c r="B353" s="28">
        <v>2</v>
      </c>
      <c r="C353" s="29" t="s">
        <v>20</v>
      </c>
      <c r="D353" s="30">
        <v>5.4</v>
      </c>
    </row>
    <row r="354" spans="2:7">
      <c r="B354" s="28">
        <v>3</v>
      </c>
      <c r="C354" s="29" t="s">
        <v>138</v>
      </c>
      <c r="D354" s="30">
        <v>4.5</v>
      </c>
    </row>
    <row r="355" spans="2:7">
      <c r="B355" s="28">
        <v>4</v>
      </c>
      <c r="C355" s="29" t="s">
        <v>140</v>
      </c>
      <c r="D355" s="30">
        <v>4.2</v>
      </c>
    </row>
    <row r="356" spans="2:7">
      <c r="B356" s="28">
        <v>5</v>
      </c>
      <c r="C356" s="29" t="s">
        <v>30</v>
      </c>
      <c r="D356" s="30">
        <v>4.0999999999999996</v>
      </c>
    </row>
    <row r="357" spans="2:7">
      <c r="B357" s="28">
        <v>6</v>
      </c>
      <c r="C357" s="29" t="s">
        <v>33</v>
      </c>
      <c r="D357" s="30">
        <v>2.8</v>
      </c>
    </row>
    <row r="358" spans="2:7">
      <c r="B358" s="28">
        <v>7</v>
      </c>
      <c r="C358" s="29" t="s">
        <v>142</v>
      </c>
      <c r="D358" s="30">
        <v>2.7</v>
      </c>
    </row>
    <row r="359" spans="2:7">
      <c r="B359" s="28">
        <v>8</v>
      </c>
      <c r="C359" s="29" t="s">
        <v>144</v>
      </c>
      <c r="D359" s="30">
        <v>2.6</v>
      </c>
    </row>
    <row r="360" spans="2:7">
      <c r="B360" s="28">
        <v>9</v>
      </c>
      <c r="C360" s="29" t="s">
        <v>146</v>
      </c>
      <c r="D360" s="30">
        <v>2.6</v>
      </c>
    </row>
    <row r="361" spans="2:7">
      <c r="B361" s="28">
        <v>10</v>
      </c>
      <c r="C361" s="29" t="s">
        <v>37</v>
      </c>
      <c r="D361" s="30">
        <v>2.6</v>
      </c>
    </row>
    <row r="364" spans="2:7" ht="36">
      <c r="B364" s="9" t="s">
        <v>0</v>
      </c>
      <c r="C364" s="9" t="s">
        <v>1</v>
      </c>
      <c r="D364" s="17" t="s">
        <v>2</v>
      </c>
      <c r="E364" s="9" t="s">
        <v>3</v>
      </c>
      <c r="F364" s="10" t="s">
        <v>49</v>
      </c>
      <c r="G364" s="15" t="s">
        <v>50</v>
      </c>
    </row>
    <row r="365" spans="2:7">
      <c r="B365" s="13">
        <v>19</v>
      </c>
      <c r="C365" s="20" t="str">
        <f>VLOOKUP($B365,'1～20位ファンドランキング'!$B$5:$G$24,2)</f>
        <v>野村 日本ブランド株投資(資源国通貨)毎月</v>
      </c>
      <c r="D365" s="23" t="str">
        <f>VLOOKUP($B365,'1～20位ファンドランキング'!$B$5:$G$24,3)</f>
        <v>野村</v>
      </c>
      <c r="E365" s="20" t="str">
        <f>VLOOKUP($B365,'1～20位ファンドランキング'!$B$5:$G$24,4)</f>
        <v>国内大型ブレンド</v>
      </c>
      <c r="F365" s="24">
        <f>VLOOKUP($B365,'1～20位ファンドランキング'!$B$5:$G$24,5)</f>
        <v>8.6400000000000005E-2</v>
      </c>
      <c r="G365" s="25">
        <f>VLOOKUP($B365,'1～20位ファンドランキング'!$B$5:$G$24,6)</f>
        <v>2208</v>
      </c>
    </row>
    <row r="367" spans="2:7">
      <c r="B367" s="21" t="s">
        <v>28</v>
      </c>
    </row>
    <row r="369" spans="2:7">
      <c r="B369" s="21" t="s">
        <v>7</v>
      </c>
    </row>
    <row r="370" spans="2:7">
      <c r="C370" s="31" t="s">
        <v>200</v>
      </c>
    </row>
    <row r="371" spans="2:7">
      <c r="B371" s="9" t="s">
        <v>8</v>
      </c>
      <c r="C371" s="9" t="s">
        <v>9</v>
      </c>
      <c r="D371" s="17" t="s">
        <v>10</v>
      </c>
    </row>
    <row r="372" spans="2:7">
      <c r="B372" s="28">
        <v>1</v>
      </c>
      <c r="C372" s="29" t="s">
        <v>17</v>
      </c>
      <c r="D372" s="30">
        <v>5.6</v>
      </c>
    </row>
    <row r="373" spans="2:7">
      <c r="B373" s="28">
        <v>2</v>
      </c>
      <c r="C373" s="29" t="s">
        <v>20</v>
      </c>
      <c r="D373" s="30">
        <v>5.4</v>
      </c>
    </row>
    <row r="374" spans="2:7">
      <c r="B374" s="28">
        <v>3</v>
      </c>
      <c r="C374" s="29" t="s">
        <v>138</v>
      </c>
      <c r="D374" s="30">
        <v>4.5</v>
      </c>
    </row>
    <row r="375" spans="2:7">
      <c r="B375" s="28">
        <v>4</v>
      </c>
      <c r="C375" s="29" t="s">
        <v>140</v>
      </c>
      <c r="D375" s="30">
        <v>4.2</v>
      </c>
    </row>
    <row r="376" spans="2:7">
      <c r="B376" s="28">
        <v>5</v>
      </c>
      <c r="C376" s="29" t="s">
        <v>30</v>
      </c>
      <c r="D376" s="30">
        <v>4.0999999999999996</v>
      </c>
    </row>
    <row r="377" spans="2:7">
      <c r="B377" s="28">
        <v>6</v>
      </c>
      <c r="C377" s="29" t="s">
        <v>33</v>
      </c>
      <c r="D377" s="30">
        <v>2.8</v>
      </c>
    </row>
    <row r="378" spans="2:7">
      <c r="B378" s="28">
        <v>7</v>
      </c>
      <c r="C378" s="29" t="s">
        <v>142</v>
      </c>
      <c r="D378" s="30">
        <v>2.7</v>
      </c>
    </row>
    <row r="379" spans="2:7">
      <c r="B379" s="28">
        <v>8</v>
      </c>
      <c r="C379" s="29" t="s">
        <v>144</v>
      </c>
      <c r="D379" s="30">
        <v>2.6</v>
      </c>
    </row>
    <row r="380" spans="2:7">
      <c r="B380" s="28">
        <v>9</v>
      </c>
      <c r="C380" s="29" t="s">
        <v>146</v>
      </c>
      <c r="D380" s="30">
        <v>2.6</v>
      </c>
    </row>
    <row r="381" spans="2:7">
      <c r="B381" s="28">
        <v>10</v>
      </c>
      <c r="C381" s="29" t="s">
        <v>37</v>
      </c>
      <c r="D381" s="30">
        <v>2.6</v>
      </c>
    </row>
    <row r="384" spans="2:7" ht="36">
      <c r="B384" s="9" t="s">
        <v>0</v>
      </c>
      <c r="C384" s="9" t="s">
        <v>1</v>
      </c>
      <c r="D384" s="17" t="s">
        <v>2</v>
      </c>
      <c r="E384" s="9" t="s">
        <v>3</v>
      </c>
      <c r="F384" s="10" t="s">
        <v>49</v>
      </c>
      <c r="G384" s="15" t="s">
        <v>50</v>
      </c>
    </row>
    <row r="385" spans="2:7">
      <c r="B385" s="13">
        <v>20</v>
      </c>
      <c r="C385" s="20" t="str">
        <f>VLOOKUP($B385,'1～20位ファンドランキング'!$B$5:$G$24,2)</f>
        <v>ダイワ 金融新時代ファンド</v>
      </c>
      <c r="D385" s="23" t="str">
        <f>VLOOKUP($B385,'1～20位ファンドランキング'!$B$5:$G$24,3)</f>
        <v>大和</v>
      </c>
      <c r="E385" s="20" t="str">
        <f>VLOOKUP($B385,'1～20位ファンドランキング'!$B$5:$G$24,4)</f>
        <v>国内大型バリュー</v>
      </c>
      <c r="F385" s="24">
        <f>VLOOKUP($B385,'1～20位ファンドランキング'!$B$5:$G$24,5)</f>
        <v>8.5999999999999993E-2</v>
      </c>
      <c r="G385" s="25">
        <f>VLOOKUP($B385,'1～20位ファンドランキング'!$B$5:$G$24,6)</f>
        <v>4928</v>
      </c>
    </row>
    <row r="387" spans="2:7">
      <c r="B387" s="21" t="s">
        <v>28</v>
      </c>
    </row>
    <row r="389" spans="2:7">
      <c r="B389" s="21" t="s">
        <v>7</v>
      </c>
    </row>
    <row r="391" spans="2:7">
      <c r="B391" s="9" t="s">
        <v>8</v>
      </c>
      <c r="C391" s="9" t="s">
        <v>9</v>
      </c>
      <c r="D391" s="17" t="s">
        <v>10</v>
      </c>
    </row>
    <row r="392" spans="2:7">
      <c r="B392" s="13">
        <v>1</v>
      </c>
      <c r="C392" s="20" t="s">
        <v>182</v>
      </c>
      <c r="D392" s="27">
        <v>17.8</v>
      </c>
    </row>
    <row r="393" spans="2:7">
      <c r="B393" s="13">
        <v>2</v>
      </c>
      <c r="C393" s="20" t="s">
        <v>76</v>
      </c>
      <c r="D393" s="27">
        <v>12.4</v>
      </c>
    </row>
    <row r="394" spans="2:7">
      <c r="B394" s="13">
        <v>3</v>
      </c>
      <c r="C394" s="20" t="s">
        <v>184</v>
      </c>
      <c r="D394" s="27">
        <v>9</v>
      </c>
    </row>
    <row r="395" spans="2:7">
      <c r="B395" s="13">
        <v>4</v>
      </c>
      <c r="C395" s="20" t="s">
        <v>78</v>
      </c>
      <c r="D395" s="27">
        <v>8.4</v>
      </c>
    </row>
    <row r="396" spans="2:7">
      <c r="B396" s="13">
        <v>5</v>
      </c>
      <c r="C396" s="20" t="s">
        <v>187</v>
      </c>
      <c r="D396" s="27">
        <v>6</v>
      </c>
    </row>
    <row r="397" spans="2:7">
      <c r="B397" s="13">
        <v>6</v>
      </c>
      <c r="C397" s="20" t="s">
        <v>189</v>
      </c>
      <c r="D397" s="27">
        <v>5.7</v>
      </c>
    </row>
    <row r="398" spans="2:7">
      <c r="B398" s="13">
        <v>7</v>
      </c>
      <c r="C398" s="20" t="s">
        <v>191</v>
      </c>
      <c r="D398" s="27">
        <v>5.6</v>
      </c>
    </row>
    <row r="399" spans="2:7">
      <c r="B399" s="13">
        <v>8</v>
      </c>
      <c r="C399" s="20" t="s">
        <v>193</v>
      </c>
      <c r="D399" s="27">
        <v>4.4000000000000004</v>
      </c>
    </row>
    <row r="400" spans="2:7">
      <c r="B400" s="13">
        <v>9</v>
      </c>
      <c r="C400" s="20" t="s">
        <v>195</v>
      </c>
      <c r="D400" s="27">
        <v>3.9</v>
      </c>
    </row>
    <row r="401" spans="2:4">
      <c r="B401" s="13">
        <v>10</v>
      </c>
      <c r="C401" s="20" t="s">
        <v>197</v>
      </c>
      <c r="D401" s="27">
        <v>3.3</v>
      </c>
    </row>
  </sheetData>
  <phoneticPr fontId="2"/>
  <pageMargins left="0.7" right="0.7" top="0.75" bottom="0.75" header="0.3" footer="0.3"/>
  <pageSetup paperSize="9" scale="64" orientation="portrait" horizontalDpi="300" verticalDpi="300" r:id="rId1"/>
  <rowBreaks count="9" manualBreakCount="9">
    <brk id="42" max="16383" man="1"/>
    <brk id="82" max="16383" man="1"/>
    <brk id="122" max="16383" man="1"/>
    <brk id="162" max="16383" man="1"/>
    <brk id="202" max="16383" man="1"/>
    <brk id="242" max="16383" man="1"/>
    <brk id="282" max="16383" man="1"/>
    <brk id="322" max="16383" man="1"/>
    <brk id="3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9284-FBA5-44A9-BDD5-10F0617E1343}">
  <dimension ref="B1:F116"/>
  <sheetViews>
    <sheetView showGridLines="0" zoomScale="98" zoomScaleNormal="98" workbookViewId="0">
      <selection activeCell="D1" sqref="D1:D2"/>
    </sheetView>
  </sheetViews>
  <sheetFormatPr defaultRowHeight="18.75"/>
  <cols>
    <col min="1" max="1" width="3.375" style="12" customWidth="1"/>
    <col min="2" max="2" width="5.5" style="21" customWidth="1"/>
    <col min="3" max="3" width="65.5" style="21" bestFit="1" customWidth="1"/>
    <col min="4" max="4" width="28.125" style="12" bestFit="1" customWidth="1"/>
    <col min="5" max="5" width="9.75" style="14" bestFit="1" customWidth="1"/>
    <col min="6" max="6" width="10.5" style="16" bestFit="1" customWidth="1"/>
    <col min="7" max="7" width="5.25" style="12" bestFit="1" customWidth="1"/>
    <col min="8" max="16384" width="9" style="12"/>
  </cols>
  <sheetData>
    <row r="1" spans="2:6">
      <c r="C1" s="35"/>
      <c r="D1" s="35" t="s">
        <v>95</v>
      </c>
      <c r="E1"/>
    </row>
    <row r="2" spans="2:6">
      <c r="C2" s="35"/>
      <c r="D2" s="35" t="s">
        <v>94</v>
      </c>
      <c r="E2"/>
    </row>
    <row r="3" spans="2:6" s="16" customFormat="1">
      <c r="B3" s="9" t="s">
        <v>8</v>
      </c>
      <c r="C3" s="9" t="s">
        <v>9</v>
      </c>
      <c r="D3" s="9" t="s">
        <v>202</v>
      </c>
      <c r="E3" s="14"/>
    </row>
    <row r="4" spans="2:6" s="16" customFormat="1">
      <c r="B4" s="13">
        <v>1</v>
      </c>
      <c r="C4" s="20" t="s">
        <v>121</v>
      </c>
      <c r="D4" s="20">
        <f>COUNTIF(C$4:C$116,C4)</f>
        <v>1</v>
      </c>
      <c r="E4" s="14"/>
    </row>
    <row r="5" spans="2:6" s="16" customFormat="1">
      <c r="B5" s="13">
        <v>2</v>
      </c>
      <c r="C5" s="20" t="s">
        <v>100</v>
      </c>
      <c r="D5" s="20">
        <f t="shared" ref="D5:D68" si="0">COUNTIF(C$4:C$116,C5)</f>
        <v>4</v>
      </c>
      <c r="E5" s="14"/>
    </row>
    <row r="6" spans="2:6" s="16" customFormat="1">
      <c r="B6" s="13">
        <v>3</v>
      </c>
      <c r="C6" s="20" t="s">
        <v>100</v>
      </c>
      <c r="D6" s="20">
        <f t="shared" si="0"/>
        <v>4</v>
      </c>
      <c r="E6" s="14"/>
    </row>
    <row r="7" spans="2:6" s="16" customFormat="1">
      <c r="B7" s="13">
        <v>4</v>
      </c>
      <c r="C7" s="20" t="s">
        <v>100</v>
      </c>
      <c r="D7" s="20">
        <f t="shared" si="0"/>
        <v>4</v>
      </c>
      <c r="E7" s="14"/>
    </row>
    <row r="8" spans="2:6" s="16" customFormat="1">
      <c r="B8" s="13">
        <v>5</v>
      </c>
      <c r="C8" s="20" t="s">
        <v>100</v>
      </c>
      <c r="D8" s="20">
        <f t="shared" si="0"/>
        <v>4</v>
      </c>
      <c r="E8" s="14"/>
    </row>
    <row r="9" spans="2:6" s="16" customFormat="1">
      <c r="B9" s="13">
        <v>6</v>
      </c>
      <c r="C9" s="20" t="s">
        <v>193</v>
      </c>
      <c r="D9" s="20">
        <f t="shared" si="0"/>
        <v>1</v>
      </c>
      <c r="E9" s="14"/>
    </row>
    <row r="10" spans="2:6" s="16" customFormat="1">
      <c r="B10" s="13">
        <v>7</v>
      </c>
      <c r="C10" s="20" t="s">
        <v>171</v>
      </c>
      <c r="D10" s="20">
        <f t="shared" si="0"/>
        <v>1</v>
      </c>
      <c r="E10" s="14"/>
    </row>
    <row r="11" spans="2:6" s="16" customFormat="1">
      <c r="B11" s="13">
        <v>8</v>
      </c>
      <c r="C11" s="20" t="s">
        <v>165</v>
      </c>
      <c r="D11" s="20">
        <f t="shared" si="0"/>
        <v>1</v>
      </c>
      <c r="E11" s="14"/>
    </row>
    <row r="12" spans="2:6" s="16" customFormat="1">
      <c r="B12" s="13">
        <v>9</v>
      </c>
      <c r="C12" s="20" t="s">
        <v>133</v>
      </c>
      <c r="D12" s="20">
        <f t="shared" si="0"/>
        <v>1</v>
      </c>
      <c r="E12" s="14"/>
    </row>
    <row r="13" spans="2:6" s="16" customFormat="1">
      <c r="B13" s="13">
        <v>10</v>
      </c>
      <c r="C13" s="20" t="s">
        <v>146</v>
      </c>
      <c r="D13" s="20">
        <f t="shared" si="0"/>
        <v>1</v>
      </c>
      <c r="E13" s="14"/>
    </row>
    <row r="14" spans="2:6" s="16" customFormat="1">
      <c r="B14" s="13">
        <v>11</v>
      </c>
      <c r="C14" s="20" t="s">
        <v>195</v>
      </c>
      <c r="D14" s="20">
        <f t="shared" si="0"/>
        <v>1</v>
      </c>
      <c r="E14" s="14"/>
    </row>
    <row r="15" spans="2:6" s="16" customFormat="1">
      <c r="B15" s="13">
        <v>12</v>
      </c>
      <c r="C15" s="20" t="s">
        <v>169</v>
      </c>
      <c r="D15" s="20">
        <f t="shared" si="0"/>
        <v>1</v>
      </c>
      <c r="E15" s="14"/>
    </row>
    <row r="16" spans="2:6" s="14" customFormat="1">
      <c r="B16" s="13">
        <v>13</v>
      </c>
      <c r="C16" s="20" t="s">
        <v>108</v>
      </c>
      <c r="D16" s="20">
        <f t="shared" si="0"/>
        <v>2</v>
      </c>
      <c r="F16" s="16"/>
    </row>
    <row r="17" spans="2:6" s="14" customFormat="1">
      <c r="B17" s="13">
        <v>14</v>
      </c>
      <c r="C17" s="20" t="s">
        <v>108</v>
      </c>
      <c r="D17" s="20">
        <f t="shared" si="0"/>
        <v>2</v>
      </c>
      <c r="F17" s="16"/>
    </row>
    <row r="18" spans="2:6" s="14" customFormat="1">
      <c r="B18" s="13">
        <v>15</v>
      </c>
      <c r="C18" s="20" t="s">
        <v>163</v>
      </c>
      <c r="D18" s="20">
        <f t="shared" si="0"/>
        <v>1</v>
      </c>
      <c r="F18" s="16"/>
    </row>
    <row r="19" spans="2:6" s="14" customFormat="1">
      <c r="B19" s="13">
        <v>16</v>
      </c>
      <c r="C19" s="20" t="s">
        <v>161</v>
      </c>
      <c r="D19" s="20">
        <f t="shared" si="0"/>
        <v>1</v>
      </c>
      <c r="F19" s="16"/>
    </row>
    <row r="20" spans="2:6" s="14" customFormat="1">
      <c r="B20" s="13">
        <v>17</v>
      </c>
      <c r="C20" s="20" t="s">
        <v>114</v>
      </c>
      <c r="D20" s="20">
        <f t="shared" si="0"/>
        <v>3</v>
      </c>
      <c r="F20" s="16"/>
    </row>
    <row r="21" spans="2:6" s="14" customFormat="1">
      <c r="B21" s="13">
        <v>18</v>
      </c>
      <c r="C21" s="20" t="s">
        <v>114</v>
      </c>
      <c r="D21" s="20">
        <f t="shared" si="0"/>
        <v>3</v>
      </c>
      <c r="F21" s="16"/>
    </row>
    <row r="22" spans="2:6" s="14" customFormat="1">
      <c r="B22" s="13">
        <v>19</v>
      </c>
      <c r="C22" s="20" t="s">
        <v>114</v>
      </c>
      <c r="D22" s="20">
        <f t="shared" si="0"/>
        <v>3</v>
      </c>
      <c r="F22" s="16"/>
    </row>
    <row r="23" spans="2:6" s="14" customFormat="1">
      <c r="B23" s="13">
        <v>20</v>
      </c>
      <c r="C23" s="20" t="s">
        <v>167</v>
      </c>
      <c r="D23" s="20">
        <f t="shared" si="0"/>
        <v>1</v>
      </c>
      <c r="F23" s="16"/>
    </row>
    <row r="24" spans="2:6" s="14" customFormat="1">
      <c r="B24" s="13">
        <v>21</v>
      </c>
      <c r="C24" s="20" t="s">
        <v>112</v>
      </c>
      <c r="D24" s="20">
        <f t="shared" si="0"/>
        <v>2</v>
      </c>
      <c r="F24" s="16"/>
    </row>
    <row r="25" spans="2:6" s="14" customFormat="1">
      <c r="B25" s="13">
        <v>22</v>
      </c>
      <c r="C25" s="20" t="s">
        <v>112</v>
      </c>
      <c r="D25" s="20">
        <f t="shared" si="0"/>
        <v>2</v>
      </c>
      <c r="F25" s="16"/>
    </row>
    <row r="26" spans="2:6" s="14" customFormat="1">
      <c r="B26" s="13">
        <v>23</v>
      </c>
      <c r="C26" s="20" t="s">
        <v>20</v>
      </c>
      <c r="D26" s="20">
        <f t="shared" si="0"/>
        <v>3</v>
      </c>
      <c r="F26" s="16"/>
    </row>
    <row r="27" spans="2:6" s="14" customFormat="1">
      <c r="B27" s="13">
        <v>24</v>
      </c>
      <c r="C27" s="20" t="s">
        <v>20</v>
      </c>
      <c r="D27" s="20">
        <f t="shared" si="0"/>
        <v>3</v>
      </c>
      <c r="F27" s="16"/>
    </row>
    <row r="28" spans="2:6" s="14" customFormat="1">
      <c r="B28" s="13">
        <v>25</v>
      </c>
      <c r="C28" s="20" t="s">
        <v>20</v>
      </c>
      <c r="D28" s="20">
        <f t="shared" si="0"/>
        <v>3</v>
      </c>
      <c r="F28" s="16"/>
    </row>
    <row r="29" spans="2:6" s="14" customFormat="1">
      <c r="B29" s="13">
        <v>26</v>
      </c>
      <c r="C29" s="20" t="s">
        <v>155</v>
      </c>
      <c r="D29" s="20">
        <f t="shared" si="0"/>
        <v>1</v>
      </c>
      <c r="F29" s="16"/>
    </row>
    <row r="30" spans="2:6" s="14" customFormat="1">
      <c r="B30" s="13">
        <v>27</v>
      </c>
      <c r="C30" s="20" t="s">
        <v>12</v>
      </c>
      <c r="D30" s="20">
        <f t="shared" si="0"/>
        <v>2</v>
      </c>
      <c r="F30" s="16"/>
    </row>
    <row r="31" spans="2:6" s="14" customFormat="1">
      <c r="B31" s="13">
        <v>28</v>
      </c>
      <c r="C31" s="20" t="s">
        <v>12</v>
      </c>
      <c r="D31" s="20">
        <f t="shared" si="0"/>
        <v>2</v>
      </c>
      <c r="F31" s="16"/>
    </row>
    <row r="32" spans="2:6" s="14" customFormat="1">
      <c r="B32" s="13">
        <v>29</v>
      </c>
      <c r="C32" s="20" t="s">
        <v>66</v>
      </c>
      <c r="D32" s="20">
        <f t="shared" si="0"/>
        <v>1</v>
      </c>
      <c r="F32" s="16"/>
    </row>
    <row r="33" spans="2:6" s="14" customFormat="1">
      <c r="B33" s="13">
        <v>30</v>
      </c>
      <c r="C33" s="20" t="s">
        <v>127</v>
      </c>
      <c r="D33" s="20">
        <f t="shared" si="0"/>
        <v>1</v>
      </c>
      <c r="F33" s="16"/>
    </row>
    <row r="34" spans="2:6" s="14" customFormat="1">
      <c r="B34" s="13">
        <v>31</v>
      </c>
      <c r="C34" s="20" t="s">
        <v>187</v>
      </c>
      <c r="D34" s="20">
        <f t="shared" si="0"/>
        <v>1</v>
      </c>
      <c r="F34" s="16"/>
    </row>
    <row r="35" spans="2:6" s="14" customFormat="1">
      <c r="B35" s="13">
        <v>32</v>
      </c>
      <c r="C35" s="20" t="s">
        <v>151</v>
      </c>
      <c r="D35" s="20">
        <f t="shared" si="0"/>
        <v>1</v>
      </c>
      <c r="F35" s="16"/>
    </row>
    <row r="36" spans="2:6" s="14" customFormat="1">
      <c r="B36" s="13">
        <v>33</v>
      </c>
      <c r="C36" s="20" t="s">
        <v>37</v>
      </c>
      <c r="D36" s="20">
        <f t="shared" si="0"/>
        <v>1</v>
      </c>
      <c r="F36" s="16"/>
    </row>
    <row r="37" spans="2:6" s="14" customFormat="1">
      <c r="B37" s="13">
        <v>34</v>
      </c>
      <c r="C37" s="20" t="s">
        <v>62</v>
      </c>
      <c r="D37" s="20">
        <f t="shared" si="0"/>
        <v>1</v>
      </c>
      <c r="F37" s="16"/>
    </row>
    <row r="38" spans="2:6" s="14" customFormat="1">
      <c r="B38" s="13">
        <v>35</v>
      </c>
      <c r="C38" s="20" t="s">
        <v>90</v>
      </c>
      <c r="D38" s="20">
        <f t="shared" si="0"/>
        <v>1</v>
      </c>
      <c r="F38" s="16"/>
    </row>
    <row r="39" spans="2:6" s="14" customFormat="1">
      <c r="B39" s="13">
        <v>36</v>
      </c>
      <c r="C39" s="20" t="s">
        <v>135</v>
      </c>
      <c r="D39" s="20">
        <f t="shared" si="0"/>
        <v>1</v>
      </c>
      <c r="F39" s="16"/>
    </row>
    <row r="40" spans="2:6" s="14" customFormat="1">
      <c r="B40" s="13">
        <v>37</v>
      </c>
      <c r="C40" s="20" t="s">
        <v>70</v>
      </c>
      <c r="D40" s="20">
        <f t="shared" si="0"/>
        <v>1</v>
      </c>
      <c r="F40" s="16"/>
    </row>
    <row r="41" spans="2:6" s="14" customFormat="1">
      <c r="B41" s="13">
        <v>38</v>
      </c>
      <c r="C41" s="20" t="s">
        <v>131</v>
      </c>
      <c r="D41" s="20">
        <f t="shared" si="0"/>
        <v>1</v>
      </c>
      <c r="F41" s="16"/>
    </row>
    <row r="42" spans="2:6" s="14" customFormat="1">
      <c r="B42" s="13">
        <v>39</v>
      </c>
      <c r="C42" s="20" t="s">
        <v>144</v>
      </c>
      <c r="D42" s="20">
        <f t="shared" si="0"/>
        <v>1</v>
      </c>
      <c r="F42" s="16"/>
    </row>
    <row r="43" spans="2:6" s="14" customFormat="1">
      <c r="B43" s="13">
        <v>40</v>
      </c>
      <c r="C43" s="20" t="s">
        <v>86</v>
      </c>
      <c r="D43" s="20">
        <f t="shared" si="0"/>
        <v>1</v>
      </c>
      <c r="F43" s="16"/>
    </row>
    <row r="44" spans="2:6" s="14" customFormat="1">
      <c r="B44" s="13">
        <v>41</v>
      </c>
      <c r="C44" s="20" t="s">
        <v>60</v>
      </c>
      <c r="D44" s="20">
        <f t="shared" si="0"/>
        <v>1</v>
      </c>
      <c r="F44" s="16"/>
    </row>
    <row r="45" spans="2:6" s="14" customFormat="1">
      <c r="B45" s="13">
        <v>42</v>
      </c>
      <c r="C45" s="20" t="s">
        <v>92</v>
      </c>
      <c r="D45" s="20">
        <f t="shared" si="0"/>
        <v>1</v>
      </c>
      <c r="F45" s="16"/>
    </row>
    <row r="46" spans="2:6" s="14" customFormat="1">
      <c r="B46" s="13">
        <v>43</v>
      </c>
      <c r="C46" s="20" t="s">
        <v>140</v>
      </c>
      <c r="D46" s="20">
        <f t="shared" si="0"/>
        <v>3</v>
      </c>
      <c r="F46" s="16"/>
    </row>
    <row r="47" spans="2:6" s="14" customFormat="1">
      <c r="B47" s="13">
        <v>44</v>
      </c>
      <c r="C47" s="20" t="s">
        <v>140</v>
      </c>
      <c r="D47" s="20">
        <f t="shared" si="0"/>
        <v>3</v>
      </c>
      <c r="F47" s="16"/>
    </row>
    <row r="48" spans="2:6" s="14" customFormat="1">
      <c r="B48" s="13">
        <v>45</v>
      </c>
      <c r="C48" s="20" t="s">
        <v>140</v>
      </c>
      <c r="D48" s="20">
        <f t="shared" si="0"/>
        <v>3</v>
      </c>
      <c r="F48" s="16"/>
    </row>
    <row r="49" spans="2:6" s="14" customFormat="1">
      <c r="B49" s="13">
        <v>46</v>
      </c>
      <c r="C49" s="20" t="s">
        <v>17</v>
      </c>
      <c r="D49" s="20">
        <f t="shared" si="0"/>
        <v>1</v>
      </c>
      <c r="F49" s="16"/>
    </row>
    <row r="50" spans="2:6" s="14" customFormat="1">
      <c r="B50" s="13">
        <v>47</v>
      </c>
      <c r="C50" s="20" t="s">
        <v>159</v>
      </c>
      <c r="D50" s="20">
        <f t="shared" si="0"/>
        <v>1</v>
      </c>
      <c r="F50" s="16"/>
    </row>
    <row r="51" spans="2:6" s="14" customFormat="1">
      <c r="B51" s="13">
        <v>48</v>
      </c>
      <c r="C51" s="20" t="s">
        <v>19</v>
      </c>
      <c r="D51" s="20">
        <f t="shared" si="0"/>
        <v>4</v>
      </c>
      <c r="F51" s="16"/>
    </row>
    <row r="52" spans="2:6" s="14" customFormat="1">
      <c r="B52" s="13">
        <v>49</v>
      </c>
      <c r="C52" s="20" t="s">
        <v>19</v>
      </c>
      <c r="D52" s="20">
        <f t="shared" si="0"/>
        <v>4</v>
      </c>
      <c r="F52" s="16"/>
    </row>
    <row r="53" spans="2:6" s="14" customFormat="1">
      <c r="B53" s="13">
        <v>50</v>
      </c>
      <c r="C53" s="20" t="s">
        <v>19</v>
      </c>
      <c r="D53" s="20">
        <f t="shared" si="0"/>
        <v>4</v>
      </c>
      <c r="F53" s="16"/>
    </row>
    <row r="54" spans="2:6" s="14" customFormat="1">
      <c r="B54" s="13">
        <v>51</v>
      </c>
      <c r="C54" s="20" t="s">
        <v>19</v>
      </c>
      <c r="D54" s="20">
        <f t="shared" si="0"/>
        <v>4</v>
      </c>
      <c r="F54" s="16"/>
    </row>
    <row r="55" spans="2:6" s="14" customFormat="1">
      <c r="B55" s="13">
        <v>52</v>
      </c>
      <c r="C55" s="20" t="s">
        <v>138</v>
      </c>
      <c r="D55" s="20">
        <f t="shared" si="0"/>
        <v>1</v>
      </c>
      <c r="F55" s="16"/>
    </row>
    <row r="56" spans="2:6" s="14" customFormat="1">
      <c r="B56" s="13">
        <v>53</v>
      </c>
      <c r="C56" s="20" t="s">
        <v>191</v>
      </c>
      <c r="D56" s="20">
        <f t="shared" si="0"/>
        <v>1</v>
      </c>
      <c r="F56" s="16"/>
    </row>
    <row r="57" spans="2:6" s="14" customFormat="1">
      <c r="B57" s="13">
        <v>54</v>
      </c>
      <c r="C57" s="20" t="s">
        <v>142</v>
      </c>
      <c r="D57" s="20">
        <f t="shared" si="0"/>
        <v>3</v>
      </c>
      <c r="F57" s="16"/>
    </row>
    <row r="58" spans="2:6" s="14" customFormat="1">
      <c r="B58" s="13">
        <v>55</v>
      </c>
      <c r="C58" s="20" t="s">
        <v>142</v>
      </c>
      <c r="D58" s="20">
        <f t="shared" si="0"/>
        <v>3</v>
      </c>
      <c r="F58" s="16"/>
    </row>
    <row r="59" spans="2:6" s="14" customFormat="1">
      <c r="B59" s="13">
        <v>56</v>
      </c>
      <c r="C59" s="20" t="s">
        <v>142</v>
      </c>
      <c r="D59" s="20">
        <f t="shared" si="0"/>
        <v>3</v>
      </c>
      <c r="F59" s="16"/>
    </row>
    <row r="60" spans="2:6" s="14" customFormat="1">
      <c r="B60" s="13">
        <v>57</v>
      </c>
      <c r="C60" s="20" t="s">
        <v>56</v>
      </c>
      <c r="D60" s="20">
        <f t="shared" si="0"/>
        <v>1</v>
      </c>
      <c r="F60" s="16"/>
    </row>
    <row r="61" spans="2:6" s="14" customFormat="1">
      <c r="B61" s="13">
        <v>58</v>
      </c>
      <c r="C61" s="20" t="s">
        <v>106</v>
      </c>
      <c r="D61" s="20">
        <f t="shared" si="0"/>
        <v>2</v>
      </c>
      <c r="F61" s="16"/>
    </row>
    <row r="62" spans="2:6" s="14" customFormat="1">
      <c r="B62" s="13">
        <v>59</v>
      </c>
      <c r="C62" s="20" t="s">
        <v>106</v>
      </c>
      <c r="D62" s="20">
        <f t="shared" si="0"/>
        <v>2</v>
      </c>
      <c r="F62" s="16"/>
    </row>
    <row r="63" spans="2:6" s="14" customFormat="1">
      <c r="B63" s="13">
        <v>60</v>
      </c>
      <c r="C63" s="20" t="s">
        <v>88</v>
      </c>
      <c r="D63" s="20">
        <f t="shared" si="0"/>
        <v>1</v>
      </c>
      <c r="F63" s="16"/>
    </row>
    <row r="64" spans="2:6">
      <c r="B64" s="13">
        <v>61</v>
      </c>
      <c r="C64" s="20" t="s">
        <v>117</v>
      </c>
      <c r="D64" s="20">
        <f t="shared" si="0"/>
        <v>2</v>
      </c>
      <c r="E64" s="12"/>
      <c r="F64" s="12"/>
    </row>
    <row r="65" spans="2:6">
      <c r="B65" s="13">
        <v>62</v>
      </c>
      <c r="C65" s="20" t="s">
        <v>117</v>
      </c>
      <c r="D65" s="20">
        <f t="shared" si="0"/>
        <v>2</v>
      </c>
      <c r="E65" s="12"/>
      <c r="F65" s="12"/>
    </row>
    <row r="66" spans="2:6">
      <c r="B66" s="13">
        <v>63</v>
      </c>
      <c r="C66" s="20" t="s">
        <v>18</v>
      </c>
      <c r="D66" s="20">
        <f t="shared" si="0"/>
        <v>2</v>
      </c>
      <c r="E66" s="12"/>
      <c r="F66" s="12"/>
    </row>
    <row r="67" spans="2:6">
      <c r="B67" s="13">
        <v>64</v>
      </c>
      <c r="C67" s="20" t="s">
        <v>18</v>
      </c>
      <c r="D67" s="20">
        <f t="shared" si="0"/>
        <v>2</v>
      </c>
      <c r="E67" s="12"/>
      <c r="F67" s="12"/>
    </row>
    <row r="68" spans="2:6">
      <c r="B68" s="13">
        <v>65</v>
      </c>
      <c r="C68" s="20" t="s">
        <v>184</v>
      </c>
      <c r="D68" s="20">
        <f t="shared" si="0"/>
        <v>1</v>
      </c>
      <c r="E68" s="12"/>
      <c r="F68" s="12"/>
    </row>
    <row r="69" spans="2:6">
      <c r="B69" s="13">
        <v>66</v>
      </c>
      <c r="C69" s="20" t="s">
        <v>125</v>
      </c>
      <c r="D69" s="20">
        <f t="shared" ref="D69:D116" si="1">COUNTIF(C$4:C$116,C69)</f>
        <v>1</v>
      </c>
    </row>
    <row r="70" spans="2:6">
      <c r="B70" s="13">
        <v>67</v>
      </c>
      <c r="C70" s="20" t="s">
        <v>157</v>
      </c>
      <c r="D70" s="20">
        <f t="shared" si="1"/>
        <v>1</v>
      </c>
    </row>
    <row r="71" spans="2:6">
      <c r="B71" s="13">
        <v>68</v>
      </c>
      <c r="C71" s="20" t="s">
        <v>64</v>
      </c>
      <c r="D71" s="20">
        <f t="shared" si="1"/>
        <v>1</v>
      </c>
    </row>
    <row r="72" spans="2:6">
      <c r="B72" s="13">
        <v>69</v>
      </c>
      <c r="C72" s="20" t="s">
        <v>54</v>
      </c>
      <c r="D72" s="20">
        <f t="shared" si="1"/>
        <v>1</v>
      </c>
    </row>
    <row r="73" spans="2:6">
      <c r="B73" s="13">
        <v>70</v>
      </c>
      <c r="C73" s="20" t="s">
        <v>58</v>
      </c>
      <c r="D73" s="20">
        <f t="shared" si="1"/>
        <v>1</v>
      </c>
    </row>
    <row r="74" spans="2:6">
      <c r="B74" s="13">
        <v>71</v>
      </c>
      <c r="C74" s="20" t="s">
        <v>123</v>
      </c>
      <c r="D74" s="20">
        <f t="shared" si="1"/>
        <v>2</v>
      </c>
    </row>
    <row r="75" spans="2:6">
      <c r="B75" s="13">
        <v>72</v>
      </c>
      <c r="C75" s="20" t="s">
        <v>123</v>
      </c>
      <c r="D75" s="20">
        <f t="shared" si="1"/>
        <v>2</v>
      </c>
    </row>
    <row r="76" spans="2:6">
      <c r="B76" s="13">
        <v>73</v>
      </c>
      <c r="C76" s="20" t="s">
        <v>52</v>
      </c>
      <c r="D76" s="20">
        <f t="shared" si="1"/>
        <v>1</v>
      </c>
    </row>
    <row r="77" spans="2:6">
      <c r="B77" s="13">
        <v>74</v>
      </c>
      <c r="C77" s="20" t="s">
        <v>39</v>
      </c>
      <c r="D77" s="20">
        <f t="shared" si="1"/>
        <v>2</v>
      </c>
    </row>
    <row r="78" spans="2:6">
      <c r="B78" s="13">
        <v>75</v>
      </c>
      <c r="C78" s="20" t="s">
        <v>39</v>
      </c>
      <c r="D78" s="20">
        <f t="shared" si="1"/>
        <v>2</v>
      </c>
    </row>
    <row r="79" spans="2:6">
      <c r="B79" s="13">
        <v>76</v>
      </c>
      <c r="C79" s="20" t="s">
        <v>197</v>
      </c>
      <c r="D79" s="20">
        <f t="shared" si="1"/>
        <v>1</v>
      </c>
    </row>
    <row r="80" spans="2:6" s="14" customFormat="1">
      <c r="B80" s="13">
        <v>77</v>
      </c>
      <c r="C80" s="20" t="s">
        <v>149</v>
      </c>
      <c r="D80" s="20">
        <f t="shared" si="1"/>
        <v>1</v>
      </c>
      <c r="F80" s="16"/>
    </row>
    <row r="81" spans="2:6" s="14" customFormat="1">
      <c r="B81" s="13">
        <v>78</v>
      </c>
      <c r="C81" s="20" t="s">
        <v>30</v>
      </c>
      <c r="D81" s="20">
        <f t="shared" si="1"/>
        <v>1</v>
      </c>
      <c r="F81" s="16"/>
    </row>
    <row r="82" spans="2:6" s="14" customFormat="1">
      <c r="B82" s="13">
        <v>79</v>
      </c>
      <c r="C82" s="20" t="s">
        <v>189</v>
      </c>
      <c r="D82" s="20">
        <f t="shared" si="1"/>
        <v>1</v>
      </c>
      <c r="F82" s="16"/>
    </row>
    <row r="83" spans="2:6" s="14" customFormat="1">
      <c r="B83" s="13">
        <v>80</v>
      </c>
      <c r="C83" s="20" t="s">
        <v>16</v>
      </c>
      <c r="D83" s="20">
        <f t="shared" si="1"/>
        <v>1</v>
      </c>
      <c r="F83" s="16"/>
    </row>
    <row r="84" spans="2:6" s="14" customFormat="1">
      <c r="B84" s="13">
        <v>81</v>
      </c>
      <c r="C84" s="20" t="s">
        <v>129</v>
      </c>
      <c r="D84" s="20">
        <f t="shared" si="1"/>
        <v>1</v>
      </c>
      <c r="F84" s="16"/>
    </row>
    <row r="85" spans="2:6" s="14" customFormat="1">
      <c r="B85" s="13">
        <v>82</v>
      </c>
      <c r="C85" s="20" t="s">
        <v>119</v>
      </c>
      <c r="D85" s="20">
        <f t="shared" si="1"/>
        <v>1</v>
      </c>
      <c r="F85" s="16"/>
    </row>
    <row r="86" spans="2:6" s="14" customFormat="1">
      <c r="B86" s="13">
        <v>83</v>
      </c>
      <c r="C86" s="20" t="s">
        <v>42</v>
      </c>
      <c r="D86" s="20">
        <f t="shared" si="1"/>
        <v>2</v>
      </c>
      <c r="F86" s="16"/>
    </row>
    <row r="87" spans="2:6" s="14" customFormat="1">
      <c r="B87" s="13">
        <v>84</v>
      </c>
      <c r="C87" s="20" t="s">
        <v>42</v>
      </c>
      <c r="D87" s="20">
        <f t="shared" si="1"/>
        <v>2</v>
      </c>
      <c r="F87" s="16"/>
    </row>
    <row r="88" spans="2:6" s="14" customFormat="1">
      <c r="B88" s="13">
        <v>85</v>
      </c>
      <c r="C88" s="20" t="s">
        <v>174</v>
      </c>
      <c r="D88" s="20">
        <f t="shared" si="1"/>
        <v>2</v>
      </c>
      <c r="F88" s="16"/>
    </row>
    <row r="89" spans="2:6" s="14" customFormat="1">
      <c r="B89" s="13">
        <v>86</v>
      </c>
      <c r="C89" s="20" t="s">
        <v>174</v>
      </c>
      <c r="D89" s="20">
        <f t="shared" si="1"/>
        <v>2</v>
      </c>
      <c r="F89" s="16"/>
    </row>
    <row r="90" spans="2:6" s="14" customFormat="1">
      <c r="B90" s="13">
        <v>87</v>
      </c>
      <c r="C90" s="20" t="s">
        <v>110</v>
      </c>
      <c r="D90" s="20">
        <f t="shared" si="1"/>
        <v>2</v>
      </c>
      <c r="F90" s="16"/>
    </row>
    <row r="91" spans="2:6" s="14" customFormat="1">
      <c r="B91" s="13">
        <v>88</v>
      </c>
      <c r="C91" s="20" t="s">
        <v>110</v>
      </c>
      <c r="D91" s="20">
        <f t="shared" si="1"/>
        <v>2</v>
      </c>
      <c r="F91" s="16"/>
    </row>
    <row r="92" spans="2:6" s="14" customFormat="1">
      <c r="B92" s="13">
        <v>89</v>
      </c>
      <c r="C92" s="20" t="s">
        <v>104</v>
      </c>
      <c r="D92" s="20">
        <f t="shared" si="1"/>
        <v>2</v>
      </c>
      <c r="F92" s="16"/>
    </row>
    <row r="93" spans="2:6" s="14" customFormat="1">
      <c r="B93" s="13">
        <v>90</v>
      </c>
      <c r="C93" s="20" t="s">
        <v>104</v>
      </c>
      <c r="D93" s="20">
        <f t="shared" si="1"/>
        <v>2</v>
      </c>
      <c r="F93" s="16"/>
    </row>
    <row r="94" spans="2:6" s="14" customFormat="1">
      <c r="B94" s="13">
        <v>91</v>
      </c>
      <c r="C94" s="20" t="s">
        <v>78</v>
      </c>
      <c r="D94" s="20">
        <f t="shared" si="1"/>
        <v>2</v>
      </c>
      <c r="F94" s="16"/>
    </row>
    <row r="95" spans="2:6" s="14" customFormat="1">
      <c r="B95" s="13">
        <v>92</v>
      </c>
      <c r="C95" s="20" t="s">
        <v>78</v>
      </c>
      <c r="D95" s="20">
        <f t="shared" si="1"/>
        <v>2</v>
      </c>
      <c r="F95" s="16"/>
    </row>
    <row r="96" spans="2:6" s="14" customFormat="1">
      <c r="B96" s="13">
        <v>93</v>
      </c>
      <c r="C96" s="20" t="s">
        <v>80</v>
      </c>
      <c r="D96" s="20">
        <f t="shared" si="1"/>
        <v>1</v>
      </c>
      <c r="F96" s="16"/>
    </row>
    <row r="97" spans="2:6" s="14" customFormat="1">
      <c r="B97" s="13">
        <v>94</v>
      </c>
      <c r="C97" s="20" t="s">
        <v>76</v>
      </c>
      <c r="D97" s="20">
        <f t="shared" si="1"/>
        <v>3</v>
      </c>
      <c r="F97" s="16"/>
    </row>
    <row r="98" spans="2:6" s="14" customFormat="1">
      <c r="B98" s="13">
        <v>95</v>
      </c>
      <c r="C98" s="20" t="s">
        <v>76</v>
      </c>
      <c r="D98" s="20">
        <f t="shared" si="1"/>
        <v>3</v>
      </c>
      <c r="F98" s="16"/>
    </row>
    <row r="99" spans="2:6" s="14" customFormat="1">
      <c r="B99" s="13">
        <v>96</v>
      </c>
      <c r="C99" s="20" t="s">
        <v>76</v>
      </c>
      <c r="D99" s="20">
        <f t="shared" si="1"/>
        <v>3</v>
      </c>
      <c r="F99" s="16"/>
    </row>
    <row r="100" spans="2:6" s="14" customFormat="1">
      <c r="B100" s="13">
        <v>97</v>
      </c>
      <c r="C100" s="20" t="s">
        <v>153</v>
      </c>
      <c r="D100" s="20">
        <f t="shared" si="1"/>
        <v>1</v>
      </c>
      <c r="F100" s="16"/>
    </row>
    <row r="101" spans="2:6" s="14" customFormat="1">
      <c r="B101" s="13">
        <v>98</v>
      </c>
      <c r="C101" s="20" t="s">
        <v>74</v>
      </c>
      <c r="D101" s="20">
        <f t="shared" si="1"/>
        <v>3</v>
      </c>
      <c r="F101" s="16"/>
    </row>
    <row r="102" spans="2:6" s="14" customFormat="1">
      <c r="B102" s="13">
        <v>99</v>
      </c>
      <c r="C102" s="20" t="s">
        <v>74</v>
      </c>
      <c r="D102" s="20">
        <f t="shared" si="1"/>
        <v>3</v>
      </c>
      <c r="F102" s="16"/>
    </row>
    <row r="103" spans="2:6" s="14" customFormat="1">
      <c r="B103" s="13">
        <v>100</v>
      </c>
      <c r="C103" s="20" t="s">
        <v>74</v>
      </c>
      <c r="D103" s="20">
        <f t="shared" si="1"/>
        <v>3</v>
      </c>
      <c r="F103" s="16"/>
    </row>
    <row r="104" spans="2:6" s="14" customFormat="1">
      <c r="B104" s="13">
        <v>101</v>
      </c>
      <c r="C104" s="20" t="s">
        <v>98</v>
      </c>
      <c r="D104" s="20">
        <f t="shared" si="1"/>
        <v>2</v>
      </c>
      <c r="F104" s="16"/>
    </row>
    <row r="105" spans="2:6" s="14" customFormat="1">
      <c r="B105" s="13">
        <v>102</v>
      </c>
      <c r="C105" s="20" t="s">
        <v>98</v>
      </c>
      <c r="D105" s="20">
        <f t="shared" si="1"/>
        <v>2</v>
      </c>
      <c r="F105" s="16"/>
    </row>
    <row r="106" spans="2:6" s="14" customFormat="1">
      <c r="B106" s="13">
        <v>103</v>
      </c>
      <c r="C106" s="20" t="s">
        <v>102</v>
      </c>
      <c r="D106" s="20">
        <f t="shared" si="1"/>
        <v>3</v>
      </c>
      <c r="F106" s="16"/>
    </row>
    <row r="107" spans="2:6" s="14" customFormat="1">
      <c r="B107" s="13">
        <v>104</v>
      </c>
      <c r="C107" s="20" t="s">
        <v>102</v>
      </c>
      <c r="D107" s="20">
        <f t="shared" si="1"/>
        <v>3</v>
      </c>
      <c r="F107" s="16"/>
    </row>
    <row r="108" spans="2:6" s="14" customFormat="1">
      <c r="B108" s="13">
        <v>105</v>
      </c>
      <c r="C108" s="20" t="s">
        <v>102</v>
      </c>
      <c r="D108" s="20">
        <f t="shared" si="1"/>
        <v>3</v>
      </c>
      <c r="F108" s="16"/>
    </row>
    <row r="109" spans="2:6" s="14" customFormat="1">
      <c r="B109" s="13">
        <v>106</v>
      </c>
      <c r="C109" s="20" t="s">
        <v>33</v>
      </c>
      <c r="D109" s="20">
        <f t="shared" si="1"/>
        <v>1</v>
      </c>
      <c r="F109" s="16"/>
    </row>
    <row r="110" spans="2:6" s="14" customFormat="1">
      <c r="B110" s="13">
        <v>107</v>
      </c>
      <c r="C110" s="20" t="s">
        <v>14</v>
      </c>
      <c r="D110" s="20">
        <f t="shared" si="1"/>
        <v>1</v>
      </c>
      <c r="F110" s="16"/>
    </row>
    <row r="111" spans="2:6" s="14" customFormat="1">
      <c r="B111" s="13">
        <v>108</v>
      </c>
      <c r="C111" s="20" t="s">
        <v>84</v>
      </c>
      <c r="D111" s="20">
        <f t="shared" si="1"/>
        <v>2</v>
      </c>
      <c r="F111" s="16"/>
    </row>
    <row r="112" spans="2:6" s="14" customFormat="1">
      <c r="B112" s="13">
        <v>109</v>
      </c>
      <c r="C112" s="20" t="s">
        <v>84</v>
      </c>
      <c r="D112" s="20">
        <f t="shared" si="1"/>
        <v>2</v>
      </c>
      <c r="F112" s="16"/>
    </row>
    <row r="113" spans="2:6" s="14" customFormat="1">
      <c r="B113" s="13">
        <v>110</v>
      </c>
      <c r="C113" s="20" t="s">
        <v>68</v>
      </c>
      <c r="D113" s="20">
        <f t="shared" si="1"/>
        <v>1</v>
      </c>
      <c r="F113" s="16"/>
    </row>
    <row r="114" spans="2:6" s="14" customFormat="1">
      <c r="B114" s="13">
        <v>111</v>
      </c>
      <c r="C114" s="20" t="s">
        <v>27</v>
      </c>
      <c r="D114" s="20">
        <f t="shared" si="1"/>
        <v>2</v>
      </c>
      <c r="F114" s="16"/>
    </row>
    <row r="115" spans="2:6" s="14" customFormat="1">
      <c r="B115" s="13">
        <v>112</v>
      </c>
      <c r="C115" s="20" t="s">
        <v>27</v>
      </c>
      <c r="D115" s="20">
        <f t="shared" si="1"/>
        <v>2</v>
      </c>
      <c r="F115" s="16"/>
    </row>
    <row r="116" spans="2:6" s="14" customFormat="1">
      <c r="B116" s="13">
        <v>113</v>
      </c>
      <c r="C116" s="20" t="s">
        <v>82</v>
      </c>
      <c r="D116" s="20">
        <f t="shared" si="1"/>
        <v>1</v>
      </c>
      <c r="F116" s="16"/>
    </row>
  </sheetData>
  <phoneticPr fontId="2"/>
  <pageMargins left="0.7" right="0.7" top="0.75" bottom="0.75" header="0.3" footer="0.3"/>
  <pageSetup paperSize="9" scale="6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296B-88DC-4ED5-9A1C-66CF46EF2062}">
  <dimension ref="A1:E81"/>
  <sheetViews>
    <sheetView showGridLines="0" zoomScaleNormal="100" workbookViewId="0">
      <selection activeCell="I9" sqref="I9"/>
    </sheetView>
  </sheetViews>
  <sheetFormatPr defaultRowHeight="18.75"/>
  <cols>
    <col min="1" max="1" width="40.125" bestFit="1" customWidth="1"/>
    <col min="2" max="2" width="11.375" bestFit="1" customWidth="1"/>
    <col min="4" max="4" width="40.125" bestFit="1" customWidth="1"/>
    <col min="5" max="5" width="11" bestFit="1" customWidth="1"/>
  </cols>
  <sheetData>
    <row r="1" spans="1:5">
      <c r="E1" s="35" t="s">
        <v>95</v>
      </c>
    </row>
    <row r="2" spans="1:5">
      <c r="E2" s="35" t="s">
        <v>94</v>
      </c>
    </row>
    <row r="3" spans="1:5">
      <c r="A3" s="5" t="s">
        <v>21</v>
      </c>
      <c r="B3" t="s">
        <v>203</v>
      </c>
      <c r="D3" s="4" t="s">
        <v>9</v>
      </c>
      <c r="E3" s="4" t="s">
        <v>211</v>
      </c>
    </row>
    <row r="4" spans="1:5">
      <c r="A4" s="6" t="s">
        <v>120</v>
      </c>
      <c r="B4" s="7">
        <v>1</v>
      </c>
      <c r="D4" s="32" t="s">
        <v>99</v>
      </c>
      <c r="E4" s="32">
        <v>4</v>
      </c>
    </row>
    <row r="5" spans="1:5">
      <c r="A5" s="6" t="s">
        <v>99</v>
      </c>
      <c r="B5" s="7">
        <v>4</v>
      </c>
      <c r="D5" s="32" t="s">
        <v>34</v>
      </c>
      <c r="E5" s="32">
        <v>4</v>
      </c>
    </row>
    <row r="6" spans="1:5">
      <c r="A6" s="6" t="s">
        <v>192</v>
      </c>
      <c r="B6" s="7">
        <v>1</v>
      </c>
      <c r="D6" s="33" t="s">
        <v>113</v>
      </c>
      <c r="E6" s="33">
        <v>3</v>
      </c>
    </row>
    <row r="7" spans="1:5">
      <c r="A7" s="6" t="s">
        <v>170</v>
      </c>
      <c r="B7" s="7">
        <v>1</v>
      </c>
      <c r="D7" s="33" t="s">
        <v>40</v>
      </c>
      <c r="E7" s="33">
        <v>3</v>
      </c>
    </row>
    <row r="8" spans="1:5">
      <c r="A8" s="6" t="s">
        <v>164</v>
      </c>
      <c r="B8" s="7">
        <v>1</v>
      </c>
      <c r="D8" s="33" t="s">
        <v>141</v>
      </c>
      <c r="E8" s="33">
        <v>3</v>
      </c>
    </row>
    <row r="9" spans="1:5">
      <c r="A9" s="6" t="s">
        <v>132</v>
      </c>
      <c r="B9" s="7">
        <v>1</v>
      </c>
      <c r="D9" s="33" t="s">
        <v>75</v>
      </c>
      <c r="E9" s="33">
        <v>3</v>
      </c>
    </row>
    <row r="10" spans="1:5">
      <c r="A10" s="6" t="s">
        <v>145</v>
      </c>
      <c r="B10" s="7">
        <v>1</v>
      </c>
      <c r="D10" s="33" t="s">
        <v>73</v>
      </c>
      <c r="E10" s="33">
        <v>3</v>
      </c>
    </row>
    <row r="11" spans="1:5">
      <c r="A11" s="6" t="s">
        <v>194</v>
      </c>
      <c r="B11" s="7">
        <v>1</v>
      </c>
      <c r="D11" s="33" t="s">
        <v>101</v>
      </c>
      <c r="E11" s="33">
        <v>3</v>
      </c>
    </row>
    <row r="12" spans="1:5">
      <c r="A12" s="6" t="s">
        <v>168</v>
      </c>
      <c r="B12" s="7">
        <v>1</v>
      </c>
      <c r="D12" s="33" t="s">
        <v>139</v>
      </c>
      <c r="E12" s="33">
        <v>3</v>
      </c>
    </row>
    <row r="13" spans="1:5">
      <c r="A13" s="6" t="s">
        <v>107</v>
      </c>
      <c r="B13" s="7">
        <v>2</v>
      </c>
      <c r="D13" s="34" t="s">
        <v>107</v>
      </c>
      <c r="E13" s="34">
        <v>2</v>
      </c>
    </row>
    <row r="14" spans="1:5">
      <c r="A14" s="6" t="s">
        <v>162</v>
      </c>
      <c r="B14" s="7">
        <v>1</v>
      </c>
      <c r="D14" s="34" t="s">
        <v>111</v>
      </c>
      <c r="E14" s="34">
        <v>2</v>
      </c>
    </row>
    <row r="15" spans="1:5">
      <c r="A15" s="6" t="s">
        <v>160</v>
      </c>
      <c r="B15" s="7">
        <v>1</v>
      </c>
      <c r="D15" s="34" t="s">
        <v>11</v>
      </c>
      <c r="E15" s="34">
        <v>2</v>
      </c>
    </row>
    <row r="16" spans="1:5">
      <c r="A16" s="6" t="s">
        <v>113</v>
      </c>
      <c r="B16" s="7">
        <v>3</v>
      </c>
      <c r="D16" s="34" t="s">
        <v>41</v>
      </c>
      <c r="E16" s="34">
        <v>2</v>
      </c>
    </row>
    <row r="17" spans="1:5">
      <c r="A17" s="6" t="s">
        <v>166</v>
      </c>
      <c r="B17" s="7">
        <v>1</v>
      </c>
      <c r="D17" s="34" t="s">
        <v>173</v>
      </c>
      <c r="E17" s="34">
        <v>2</v>
      </c>
    </row>
    <row r="18" spans="1:5">
      <c r="A18" s="6" t="s">
        <v>111</v>
      </c>
      <c r="B18" s="7">
        <v>2</v>
      </c>
      <c r="D18" s="34" t="s">
        <v>77</v>
      </c>
      <c r="E18" s="34">
        <v>2</v>
      </c>
    </row>
    <row r="19" spans="1:5">
      <c r="A19" s="6" t="s">
        <v>40</v>
      </c>
      <c r="B19" s="7">
        <v>3</v>
      </c>
      <c r="D19" s="34" t="s">
        <v>83</v>
      </c>
      <c r="E19" s="34">
        <v>2</v>
      </c>
    </row>
    <row r="20" spans="1:5">
      <c r="A20" s="6" t="s">
        <v>154</v>
      </c>
      <c r="B20" s="7">
        <v>1</v>
      </c>
      <c r="D20" s="34" t="s">
        <v>26</v>
      </c>
      <c r="E20" s="34">
        <v>2</v>
      </c>
    </row>
    <row r="21" spans="1:5">
      <c r="A21" s="6" t="s">
        <v>11</v>
      </c>
      <c r="B21" s="7">
        <v>2</v>
      </c>
      <c r="D21" s="34" t="s">
        <v>97</v>
      </c>
      <c r="E21" s="34">
        <v>2</v>
      </c>
    </row>
    <row r="22" spans="1:5">
      <c r="A22" s="6" t="s">
        <v>186</v>
      </c>
      <c r="B22" s="7">
        <v>1</v>
      </c>
      <c r="D22" s="34" t="s">
        <v>116</v>
      </c>
      <c r="E22" s="34">
        <v>2</v>
      </c>
    </row>
    <row r="23" spans="1:5">
      <c r="A23" s="6" t="s">
        <v>150</v>
      </c>
      <c r="B23" s="7">
        <v>1</v>
      </c>
      <c r="D23" s="34" t="s">
        <v>35</v>
      </c>
      <c r="E23" s="34">
        <v>2</v>
      </c>
    </row>
    <row r="24" spans="1:5">
      <c r="A24" s="6" t="s">
        <v>36</v>
      </c>
      <c r="B24" s="7">
        <v>1</v>
      </c>
      <c r="D24" s="34" t="s">
        <v>122</v>
      </c>
      <c r="E24" s="34">
        <v>2</v>
      </c>
    </row>
    <row r="25" spans="1:5">
      <c r="A25" s="6" t="s">
        <v>85</v>
      </c>
      <c r="B25" s="7">
        <v>1</v>
      </c>
      <c r="D25" s="34" t="s">
        <v>38</v>
      </c>
      <c r="E25" s="34">
        <v>2</v>
      </c>
    </row>
    <row r="26" spans="1:5">
      <c r="A26" s="6" t="s">
        <v>31</v>
      </c>
      <c r="B26" s="7">
        <v>1</v>
      </c>
      <c r="D26" s="34" t="s">
        <v>109</v>
      </c>
      <c r="E26" s="34">
        <v>2</v>
      </c>
    </row>
    <row r="27" spans="1:5">
      <c r="A27" s="6" t="s">
        <v>158</v>
      </c>
      <c r="B27" s="7">
        <v>1</v>
      </c>
      <c r="D27" s="34" t="s">
        <v>105</v>
      </c>
      <c r="E27" s="34">
        <v>2</v>
      </c>
    </row>
    <row r="28" spans="1:5">
      <c r="A28" s="6" t="s">
        <v>34</v>
      </c>
      <c r="B28" s="7">
        <v>4</v>
      </c>
      <c r="D28" s="34" t="s">
        <v>103</v>
      </c>
      <c r="E28" s="34">
        <v>2</v>
      </c>
    </row>
    <row r="29" spans="1:5">
      <c r="A29" s="6" t="s">
        <v>141</v>
      </c>
      <c r="B29" s="7">
        <v>3</v>
      </c>
      <c r="D29" s="1" t="s">
        <v>120</v>
      </c>
      <c r="E29" s="1">
        <v>1</v>
      </c>
    </row>
    <row r="30" spans="1:5">
      <c r="A30" s="6" t="s">
        <v>15</v>
      </c>
      <c r="B30" s="7">
        <v>1</v>
      </c>
      <c r="D30" s="1" t="s">
        <v>192</v>
      </c>
      <c r="E30" s="1">
        <v>1</v>
      </c>
    </row>
    <row r="31" spans="1:5">
      <c r="A31" s="6" t="s">
        <v>41</v>
      </c>
      <c r="B31" s="7">
        <v>2</v>
      </c>
      <c r="D31" s="1" t="s">
        <v>170</v>
      </c>
      <c r="E31" s="1">
        <v>1</v>
      </c>
    </row>
    <row r="32" spans="1:5">
      <c r="A32" s="6" t="s">
        <v>173</v>
      </c>
      <c r="B32" s="7">
        <v>2</v>
      </c>
      <c r="D32" s="1" t="s">
        <v>164</v>
      </c>
      <c r="E32" s="1">
        <v>1</v>
      </c>
    </row>
    <row r="33" spans="1:5">
      <c r="A33" s="6" t="s">
        <v>77</v>
      </c>
      <c r="B33" s="7">
        <v>2</v>
      </c>
      <c r="D33" s="1" t="s">
        <v>132</v>
      </c>
      <c r="E33" s="1">
        <v>1</v>
      </c>
    </row>
    <row r="34" spans="1:5">
      <c r="A34" s="6" t="s">
        <v>13</v>
      </c>
      <c r="B34" s="7">
        <v>1</v>
      </c>
      <c r="D34" s="1" t="s">
        <v>145</v>
      </c>
      <c r="E34" s="1">
        <v>1</v>
      </c>
    </row>
    <row r="35" spans="1:5">
      <c r="A35" s="6" t="s">
        <v>83</v>
      </c>
      <c r="B35" s="7">
        <v>2</v>
      </c>
      <c r="D35" s="1" t="s">
        <v>194</v>
      </c>
      <c r="E35" s="1">
        <v>1</v>
      </c>
    </row>
    <row r="36" spans="1:5">
      <c r="A36" s="6" t="s">
        <v>67</v>
      </c>
      <c r="B36" s="7">
        <v>1</v>
      </c>
      <c r="D36" s="1" t="s">
        <v>168</v>
      </c>
      <c r="E36" s="1">
        <v>1</v>
      </c>
    </row>
    <row r="37" spans="1:5">
      <c r="A37" s="6" t="s">
        <v>26</v>
      </c>
      <c r="B37" s="7">
        <v>2</v>
      </c>
      <c r="D37" s="1" t="s">
        <v>162</v>
      </c>
      <c r="E37" s="1">
        <v>1</v>
      </c>
    </row>
    <row r="38" spans="1:5">
      <c r="A38" s="6" t="s">
        <v>81</v>
      </c>
      <c r="B38" s="7">
        <v>1</v>
      </c>
      <c r="D38" s="1" t="s">
        <v>160</v>
      </c>
      <c r="E38" s="1">
        <v>1</v>
      </c>
    </row>
    <row r="39" spans="1:5">
      <c r="A39" s="6" t="s">
        <v>130</v>
      </c>
      <c r="B39" s="7">
        <v>1</v>
      </c>
      <c r="D39" s="1" t="s">
        <v>166</v>
      </c>
      <c r="E39" s="1">
        <v>1</v>
      </c>
    </row>
    <row r="40" spans="1:5">
      <c r="A40" s="6" t="s">
        <v>89</v>
      </c>
      <c r="B40" s="7">
        <v>1</v>
      </c>
      <c r="D40" s="1" t="s">
        <v>154</v>
      </c>
      <c r="E40" s="1">
        <v>1</v>
      </c>
    </row>
    <row r="41" spans="1:5">
      <c r="A41" s="6" t="s">
        <v>61</v>
      </c>
      <c r="B41" s="7">
        <v>1</v>
      </c>
      <c r="D41" s="1" t="s">
        <v>186</v>
      </c>
      <c r="E41" s="1">
        <v>1</v>
      </c>
    </row>
    <row r="42" spans="1:5">
      <c r="A42" s="6" t="s">
        <v>134</v>
      </c>
      <c r="B42" s="7">
        <v>1</v>
      </c>
      <c r="D42" s="1" t="s">
        <v>150</v>
      </c>
      <c r="E42" s="1">
        <v>1</v>
      </c>
    </row>
    <row r="43" spans="1:5">
      <c r="A43" s="6" t="s">
        <v>69</v>
      </c>
      <c r="B43" s="7">
        <v>1</v>
      </c>
      <c r="D43" s="1" t="s">
        <v>36</v>
      </c>
      <c r="E43" s="1">
        <v>1</v>
      </c>
    </row>
    <row r="44" spans="1:5">
      <c r="A44" s="6" t="s">
        <v>128</v>
      </c>
      <c r="B44" s="7">
        <v>1</v>
      </c>
      <c r="D44" s="1" t="s">
        <v>85</v>
      </c>
      <c r="E44" s="1">
        <v>1</v>
      </c>
    </row>
    <row r="45" spans="1:5">
      <c r="A45" s="6" t="s">
        <v>79</v>
      </c>
      <c r="B45" s="7">
        <v>1</v>
      </c>
      <c r="D45" s="1" t="s">
        <v>31</v>
      </c>
      <c r="E45" s="1">
        <v>1</v>
      </c>
    </row>
    <row r="46" spans="1:5">
      <c r="A46" s="6" t="s">
        <v>75</v>
      </c>
      <c r="B46" s="7">
        <v>3</v>
      </c>
      <c r="D46" s="1" t="s">
        <v>158</v>
      </c>
      <c r="E46" s="1">
        <v>1</v>
      </c>
    </row>
    <row r="47" spans="1:5">
      <c r="A47" s="6" t="s">
        <v>152</v>
      </c>
      <c r="B47" s="7">
        <v>1</v>
      </c>
      <c r="D47" s="1" t="s">
        <v>15</v>
      </c>
      <c r="E47" s="1">
        <v>1</v>
      </c>
    </row>
    <row r="48" spans="1:5">
      <c r="A48" s="6" t="s">
        <v>73</v>
      </c>
      <c r="B48" s="7">
        <v>3</v>
      </c>
      <c r="D48" s="1" t="s">
        <v>13</v>
      </c>
      <c r="E48" s="1">
        <v>1</v>
      </c>
    </row>
    <row r="49" spans="1:5">
      <c r="A49" s="6" t="s">
        <v>97</v>
      </c>
      <c r="B49" s="7">
        <v>2</v>
      </c>
      <c r="D49" s="1" t="s">
        <v>67</v>
      </c>
      <c r="E49" s="1">
        <v>1</v>
      </c>
    </row>
    <row r="50" spans="1:5">
      <c r="A50" s="6" t="s">
        <v>101</v>
      </c>
      <c r="B50" s="7">
        <v>3</v>
      </c>
      <c r="D50" s="1" t="s">
        <v>81</v>
      </c>
      <c r="E50" s="1">
        <v>1</v>
      </c>
    </row>
    <row r="51" spans="1:5">
      <c r="A51" s="6" t="s">
        <v>59</v>
      </c>
      <c r="B51" s="7">
        <v>1</v>
      </c>
      <c r="D51" s="1" t="s">
        <v>130</v>
      </c>
      <c r="E51" s="1">
        <v>1</v>
      </c>
    </row>
    <row r="52" spans="1:5">
      <c r="A52" s="6" t="s">
        <v>143</v>
      </c>
      <c r="B52" s="7">
        <v>1</v>
      </c>
      <c r="D52" s="1" t="s">
        <v>89</v>
      </c>
      <c r="E52" s="1">
        <v>1</v>
      </c>
    </row>
    <row r="53" spans="1:5">
      <c r="A53" s="6" t="s">
        <v>126</v>
      </c>
      <c r="B53" s="7">
        <v>1</v>
      </c>
      <c r="D53" s="1" t="s">
        <v>61</v>
      </c>
      <c r="E53" s="1">
        <v>1</v>
      </c>
    </row>
    <row r="54" spans="1:5">
      <c r="A54" s="6" t="s">
        <v>139</v>
      </c>
      <c r="B54" s="7">
        <v>3</v>
      </c>
      <c r="D54" s="1" t="s">
        <v>134</v>
      </c>
      <c r="E54" s="1">
        <v>1</v>
      </c>
    </row>
    <row r="55" spans="1:5">
      <c r="A55" s="6" t="s">
        <v>124</v>
      </c>
      <c r="B55" s="7">
        <v>1</v>
      </c>
      <c r="D55" s="1" t="s">
        <v>69</v>
      </c>
      <c r="E55" s="1">
        <v>1</v>
      </c>
    </row>
    <row r="56" spans="1:5">
      <c r="A56" s="6" t="s">
        <v>91</v>
      </c>
      <c r="B56" s="7">
        <v>1</v>
      </c>
      <c r="D56" s="1" t="s">
        <v>128</v>
      </c>
      <c r="E56" s="1">
        <v>1</v>
      </c>
    </row>
    <row r="57" spans="1:5">
      <c r="A57" s="6" t="s">
        <v>87</v>
      </c>
      <c r="B57" s="7">
        <v>1</v>
      </c>
      <c r="D57" s="1" t="s">
        <v>79</v>
      </c>
      <c r="E57" s="1">
        <v>1</v>
      </c>
    </row>
    <row r="58" spans="1:5">
      <c r="A58" s="6" t="s">
        <v>32</v>
      </c>
      <c r="B58" s="7">
        <v>1</v>
      </c>
      <c r="D58" s="1" t="s">
        <v>152</v>
      </c>
      <c r="E58" s="1">
        <v>1</v>
      </c>
    </row>
    <row r="59" spans="1:5">
      <c r="A59" s="6" t="s">
        <v>65</v>
      </c>
      <c r="B59" s="7">
        <v>1</v>
      </c>
      <c r="D59" s="1" t="s">
        <v>59</v>
      </c>
      <c r="E59" s="1">
        <v>1</v>
      </c>
    </row>
    <row r="60" spans="1:5">
      <c r="A60" s="6" t="s">
        <v>55</v>
      </c>
      <c r="B60" s="7">
        <v>1</v>
      </c>
      <c r="D60" s="1" t="s">
        <v>143</v>
      </c>
      <c r="E60" s="1">
        <v>1</v>
      </c>
    </row>
    <row r="61" spans="1:5">
      <c r="A61" s="6" t="s">
        <v>137</v>
      </c>
      <c r="B61" s="7">
        <v>1</v>
      </c>
      <c r="D61" s="1" t="s">
        <v>126</v>
      </c>
      <c r="E61" s="1">
        <v>1</v>
      </c>
    </row>
    <row r="62" spans="1:5">
      <c r="A62" s="6" t="s">
        <v>190</v>
      </c>
      <c r="B62" s="7">
        <v>1</v>
      </c>
      <c r="D62" s="1" t="s">
        <v>124</v>
      </c>
      <c r="E62" s="1">
        <v>1</v>
      </c>
    </row>
    <row r="63" spans="1:5">
      <c r="A63" s="6" t="s">
        <v>116</v>
      </c>
      <c r="B63" s="7">
        <v>2</v>
      </c>
      <c r="D63" s="1" t="s">
        <v>91</v>
      </c>
      <c r="E63" s="1">
        <v>1</v>
      </c>
    </row>
    <row r="64" spans="1:5">
      <c r="A64" s="6" t="s">
        <v>35</v>
      </c>
      <c r="B64" s="7">
        <v>2</v>
      </c>
      <c r="D64" s="1" t="s">
        <v>87</v>
      </c>
      <c r="E64" s="1">
        <v>1</v>
      </c>
    </row>
    <row r="65" spans="1:5">
      <c r="A65" s="6" t="s">
        <v>183</v>
      </c>
      <c r="B65" s="7">
        <v>1</v>
      </c>
      <c r="D65" s="1" t="s">
        <v>32</v>
      </c>
      <c r="E65" s="1">
        <v>1</v>
      </c>
    </row>
    <row r="66" spans="1:5">
      <c r="A66" s="6" t="s">
        <v>118</v>
      </c>
      <c r="B66" s="7">
        <v>1</v>
      </c>
      <c r="D66" s="1" t="s">
        <v>65</v>
      </c>
      <c r="E66" s="1">
        <v>1</v>
      </c>
    </row>
    <row r="67" spans="1:5">
      <c r="A67" s="6" t="s">
        <v>156</v>
      </c>
      <c r="B67" s="7">
        <v>1</v>
      </c>
      <c r="D67" s="1" t="s">
        <v>55</v>
      </c>
      <c r="E67" s="1">
        <v>1</v>
      </c>
    </row>
    <row r="68" spans="1:5">
      <c r="A68" s="6" t="s">
        <v>53</v>
      </c>
      <c r="B68" s="7">
        <v>1</v>
      </c>
      <c r="D68" s="1" t="s">
        <v>137</v>
      </c>
      <c r="E68" s="1">
        <v>1</v>
      </c>
    </row>
    <row r="69" spans="1:5">
      <c r="A69" s="6" t="s">
        <v>63</v>
      </c>
      <c r="B69" s="7">
        <v>1</v>
      </c>
      <c r="D69" s="1" t="s">
        <v>190</v>
      </c>
      <c r="E69" s="1">
        <v>1</v>
      </c>
    </row>
    <row r="70" spans="1:5">
      <c r="A70" s="6" t="s">
        <v>57</v>
      </c>
      <c r="B70" s="7">
        <v>1</v>
      </c>
      <c r="D70" s="1" t="s">
        <v>183</v>
      </c>
      <c r="E70" s="1">
        <v>1</v>
      </c>
    </row>
    <row r="71" spans="1:5">
      <c r="A71" s="6" t="s">
        <v>122</v>
      </c>
      <c r="B71" s="7">
        <v>2</v>
      </c>
      <c r="D71" s="1" t="s">
        <v>118</v>
      </c>
      <c r="E71" s="1">
        <v>1</v>
      </c>
    </row>
    <row r="72" spans="1:5">
      <c r="A72" s="6" t="s">
        <v>196</v>
      </c>
      <c r="B72" s="7">
        <v>1</v>
      </c>
      <c r="D72" s="1" t="s">
        <v>156</v>
      </c>
      <c r="E72" s="1">
        <v>1</v>
      </c>
    </row>
    <row r="73" spans="1:5">
      <c r="A73" s="6" t="s">
        <v>51</v>
      </c>
      <c r="B73" s="7">
        <v>1</v>
      </c>
      <c r="D73" s="1" t="s">
        <v>53</v>
      </c>
      <c r="E73" s="1">
        <v>1</v>
      </c>
    </row>
    <row r="74" spans="1:5">
      <c r="A74" s="6" t="s">
        <v>38</v>
      </c>
      <c r="B74" s="7">
        <v>2</v>
      </c>
      <c r="D74" s="1" t="s">
        <v>63</v>
      </c>
      <c r="E74" s="1">
        <v>1</v>
      </c>
    </row>
    <row r="75" spans="1:5">
      <c r="A75" s="6" t="s">
        <v>148</v>
      </c>
      <c r="B75" s="7">
        <v>1</v>
      </c>
      <c r="D75" s="1" t="s">
        <v>57</v>
      </c>
      <c r="E75" s="1">
        <v>1</v>
      </c>
    </row>
    <row r="76" spans="1:5">
      <c r="A76" s="6" t="s">
        <v>29</v>
      </c>
      <c r="B76" s="7">
        <v>1</v>
      </c>
      <c r="D76" s="1" t="s">
        <v>196</v>
      </c>
      <c r="E76" s="1">
        <v>1</v>
      </c>
    </row>
    <row r="77" spans="1:5">
      <c r="A77" s="6" t="s">
        <v>109</v>
      </c>
      <c r="B77" s="7">
        <v>2</v>
      </c>
      <c r="D77" s="1" t="s">
        <v>51</v>
      </c>
      <c r="E77" s="1">
        <v>1</v>
      </c>
    </row>
    <row r="78" spans="1:5">
      <c r="A78" s="6" t="s">
        <v>105</v>
      </c>
      <c r="B78" s="7">
        <v>2</v>
      </c>
      <c r="D78" s="1" t="s">
        <v>148</v>
      </c>
      <c r="E78" s="1">
        <v>1</v>
      </c>
    </row>
    <row r="79" spans="1:5">
      <c r="A79" s="6" t="s">
        <v>103</v>
      </c>
      <c r="B79" s="7">
        <v>2</v>
      </c>
      <c r="D79" s="1" t="s">
        <v>29</v>
      </c>
      <c r="E79" s="1">
        <v>1</v>
      </c>
    </row>
    <row r="80" spans="1:5">
      <c r="A80" s="6" t="s">
        <v>188</v>
      </c>
      <c r="B80" s="7">
        <v>1</v>
      </c>
      <c r="D80" s="1" t="s">
        <v>188</v>
      </c>
      <c r="E80" s="1">
        <v>1</v>
      </c>
    </row>
    <row r="81" spans="1:2">
      <c r="A81" s="6" t="s">
        <v>22</v>
      </c>
      <c r="B81" s="7">
        <v>4</v>
      </c>
    </row>
  </sheetData>
  <sortState xmlns:xlrd2="http://schemas.microsoft.com/office/spreadsheetml/2017/richdata2" ref="D4:E80">
    <sortCondition descending="1" ref="E4:E80"/>
  </sortState>
  <phoneticPr fontId="2"/>
  <pageMargins left="0.7" right="0.7" top="0.75" bottom="0.75" header="0.3" footer="0.3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1～20位ファンドランキング</vt:lpstr>
      <vt:lpstr>1位～20位保有銘柄まとめ</vt:lpstr>
      <vt:lpstr>銘柄が同じファンド色付け</vt:lpstr>
      <vt:lpstr>ファンド組入高い銘柄一覧</vt:lpstr>
      <vt:lpstr>ファンド組入高い銘柄並べ替え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shigy</dc:creator>
  <cp:lastModifiedBy>shigyoken1013@gmail.com</cp:lastModifiedBy>
  <cp:lastPrinted>2021-03-23T14:15:44Z</cp:lastPrinted>
  <dcterms:created xsi:type="dcterms:W3CDTF">2015-06-05T18:19:34Z</dcterms:created>
  <dcterms:modified xsi:type="dcterms:W3CDTF">2021-03-23T15:05:49Z</dcterms:modified>
</cp:coreProperties>
</file>